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226"/>
  <workbookPr showInkAnnotation="0" autoCompressPictures="0"/>
  <bookViews>
    <workbookView xWindow="0" yWindow="0" windowWidth="25600" windowHeight="19020" tabRatio="500"/>
  </bookViews>
  <sheets>
    <sheet name="クリーニング業" sheetId="1" r:id="rId1"/>
  </sheets>
  <definedNames>
    <definedName name="_xlnm.Print_Area" localSheetId="0">クリーニング業!$A$1:$AQ$64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" i="1" l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B65" i="1"/>
  <c r="C65" i="1"/>
  <c r="D65" i="1"/>
  <c r="E65" i="1"/>
  <c r="F65" i="1"/>
  <c r="G65" i="1"/>
  <c r="H65" i="1"/>
  <c r="I65" i="1"/>
  <c r="J65" i="1"/>
  <c r="K65" i="1"/>
  <c r="L65" i="1"/>
  <c r="M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</calcChain>
</file>

<file path=xl/sharedStrings.xml><?xml version="1.0" encoding="utf-8"?>
<sst xmlns="http://schemas.openxmlformats.org/spreadsheetml/2006/main" count="78" uniqueCount="54">
  <si>
    <t>洗濯代支出（前年同月期比）</t>
    <rPh sb="0" eb="3">
      <t>センタクダイ</t>
    </rPh>
    <rPh sb="3" eb="5">
      <t>シシュツ</t>
    </rPh>
    <rPh sb="6" eb="8">
      <t>ゼンネン</t>
    </rPh>
    <rPh sb="8" eb="9">
      <t>ドウ</t>
    </rPh>
    <rPh sb="9" eb="10">
      <t>ツキ</t>
    </rPh>
    <rPh sb="10" eb="11">
      <t>キ</t>
    </rPh>
    <rPh sb="11" eb="12">
      <t>ヒ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</si>
  <si>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</si>
  <si>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</si>
  <si>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1月</t>
    <rPh sb="1" eb="2">
      <t>ツキ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</si>
  <si>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</si>
  <si>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</si>
  <si>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</si>
  <si>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</si>
  <si>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</si>
  <si>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</si>
  <si>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6月</t>
    <rPh sb="1" eb="2">
      <t>ツキ</t>
    </rPh>
    <phoneticPr fontId="2"/>
  </si>
  <si>
    <t>5月</t>
    <rPh sb="1" eb="2">
      <t>ツキ</t>
    </rPh>
    <phoneticPr fontId="2"/>
  </si>
  <si>
    <t>4月</t>
    <rPh sb="1" eb="2">
      <t>ツキ</t>
    </rPh>
    <phoneticPr fontId="2"/>
  </si>
  <si>
    <t>27.1月</t>
    <rPh sb="4" eb="5">
      <t>ツキ</t>
    </rPh>
    <phoneticPr fontId="2"/>
  </si>
  <si>
    <t>１２月</t>
    <rPh sb="2" eb="3">
      <t>ツキ</t>
    </rPh>
    <phoneticPr fontId="2"/>
  </si>
  <si>
    <t>１１月</t>
    <rPh sb="2" eb="3">
      <t>ツキ</t>
    </rPh>
    <phoneticPr fontId="2"/>
  </si>
  <si>
    <t>１０月</t>
    <rPh sb="2" eb="3">
      <t>ツキ</t>
    </rPh>
    <phoneticPr fontId="2"/>
  </si>
  <si>
    <t>４　リネンサプライ業が入っているので留意が必要。平成27年1月から集計から除く。</t>
    <rPh sb="9" eb="10">
      <t>ギョウ</t>
    </rPh>
    <rPh sb="11" eb="12">
      <t>ハイ</t>
    </rPh>
    <rPh sb="18" eb="20">
      <t>リュウイ</t>
    </rPh>
    <rPh sb="21" eb="23">
      <t>ヒツヨウ</t>
    </rPh>
    <rPh sb="24" eb="26">
      <t>ヘイセイ</t>
    </rPh>
    <rPh sb="28" eb="29">
      <t>ネン</t>
    </rPh>
    <rPh sb="30" eb="31">
      <t>ツキ</t>
    </rPh>
    <rPh sb="33" eb="35">
      <t>シュウケイ</t>
    </rPh>
    <rPh sb="37" eb="38">
      <t>ノゾ</t>
    </rPh>
    <phoneticPr fontId="2"/>
  </si>
  <si>
    <t>３　洗濯代（消費支出）は前年を下回った。景気感応度は低く、経営環境は厳しい。</t>
    <rPh sb="2" eb="5">
      <t>センタクダイ</t>
    </rPh>
    <rPh sb="12" eb="14">
      <t>ゼンネン</t>
    </rPh>
    <rPh sb="15" eb="17">
      <t>シタマワ</t>
    </rPh>
    <rPh sb="20" eb="22">
      <t>ケイキ</t>
    </rPh>
    <rPh sb="22" eb="25">
      <t>カンノウド</t>
    </rPh>
    <rPh sb="26" eb="27">
      <t>ヒク</t>
    </rPh>
    <rPh sb="29" eb="31">
      <t>ケイエイ</t>
    </rPh>
    <rPh sb="31" eb="33">
      <t>カンキョウ</t>
    </rPh>
    <rPh sb="34" eb="35">
      <t>キビ</t>
    </rPh>
    <phoneticPr fontId="2"/>
  </si>
  <si>
    <t>２　原価率は１５％。人件費は5割。諸経費は、３８％（日本公庫：経営指標2010年版）。</t>
    <rPh sb="2" eb="5">
      <t>ゲンカリツ</t>
    </rPh>
    <rPh sb="10" eb="13">
      <t>ジンケンヒ</t>
    </rPh>
    <rPh sb="15" eb="16">
      <t>ワリ</t>
    </rPh>
    <phoneticPr fontId="2"/>
  </si>
  <si>
    <t>＜特徴＞１　売上は100万円～160万円と変動大。±25％。春秋の衣替えの時期に需要が増大するが、直近の需要期に前年を下回った。</t>
    <rPh sb="6" eb="8">
      <t>ウリアゲ</t>
    </rPh>
    <rPh sb="12" eb="14">
      <t>マンエン</t>
    </rPh>
    <rPh sb="18" eb="20">
      <t>マンエン</t>
    </rPh>
    <rPh sb="21" eb="24">
      <t>ヘンドウダイ</t>
    </rPh>
    <rPh sb="30" eb="31">
      <t>ハル</t>
    </rPh>
    <rPh sb="31" eb="32">
      <t>アキ</t>
    </rPh>
    <rPh sb="33" eb="35">
      <t>コロモガ</t>
    </rPh>
    <rPh sb="37" eb="39">
      <t>ジキ</t>
    </rPh>
    <rPh sb="40" eb="42">
      <t>ジュヨウ</t>
    </rPh>
    <rPh sb="43" eb="45">
      <t>ゾウダイ</t>
    </rPh>
    <rPh sb="49" eb="51">
      <t>チョッキン</t>
    </rPh>
    <rPh sb="52" eb="55">
      <t>ジュヨウキ</t>
    </rPh>
    <rPh sb="56" eb="58">
      <t>ゼンネン</t>
    </rPh>
    <rPh sb="59" eb="61">
      <t>シタマワ</t>
    </rPh>
    <phoneticPr fontId="2"/>
  </si>
  <si>
    <t>従業員１人当り売上高（万円）</t>
    <rPh sb="0" eb="3">
      <t>ジュウギョウイン</t>
    </rPh>
    <rPh sb="4" eb="5">
      <t>ニン</t>
    </rPh>
    <rPh sb="5" eb="6">
      <t>アタ</t>
    </rPh>
    <rPh sb="7" eb="10">
      <t>ウリアゲダカ</t>
    </rPh>
    <rPh sb="11" eb="13">
      <t>マンエン</t>
    </rPh>
    <phoneticPr fontId="2"/>
  </si>
  <si>
    <t>臨時人件費（万円）</t>
    <phoneticPr fontId="2"/>
  </si>
  <si>
    <t>正規人件費（万円）</t>
    <phoneticPr fontId="2"/>
  </si>
  <si>
    <t>客単価前年比</t>
    <rPh sb="3" eb="6">
      <t>ゼンネンヒ</t>
    </rPh>
    <phoneticPr fontId="2"/>
  </si>
  <si>
    <t>客単価（円）</t>
    <phoneticPr fontId="2"/>
  </si>
  <si>
    <t>客数(前年比)</t>
    <rPh sb="3" eb="6">
      <t>ゼンネンヒ</t>
    </rPh>
    <phoneticPr fontId="2"/>
  </si>
  <si>
    <t>客数</t>
    <phoneticPr fontId="2"/>
  </si>
  <si>
    <t>原価率（％）</t>
    <phoneticPr fontId="2"/>
  </si>
  <si>
    <t>原価（万円）</t>
    <phoneticPr fontId="2"/>
  </si>
  <si>
    <t>売上高対前年比（％）</t>
    <rPh sb="0" eb="3">
      <t>ウリアゲダカ</t>
    </rPh>
    <rPh sb="3" eb="4">
      <t>タイ</t>
    </rPh>
    <rPh sb="4" eb="7">
      <t>ゼンネンヒ</t>
    </rPh>
    <phoneticPr fontId="2"/>
  </si>
  <si>
    <t>売上高（万円）</t>
    <phoneticPr fontId="2"/>
  </si>
  <si>
    <t>９月</t>
    <rPh sb="1" eb="2">
      <t>ツキ</t>
    </rPh>
    <phoneticPr fontId="2"/>
  </si>
  <si>
    <t>８月</t>
    <rPh sb="1" eb="2">
      <t>ツキ</t>
    </rPh>
    <phoneticPr fontId="2"/>
  </si>
  <si>
    <t>７月</t>
    <rPh sb="1" eb="2">
      <t>ツキ</t>
    </rPh>
    <phoneticPr fontId="2"/>
  </si>
  <si>
    <t>６月</t>
    <rPh sb="1" eb="2">
      <t>ツキ</t>
    </rPh>
    <phoneticPr fontId="2"/>
  </si>
  <si>
    <t>５月</t>
    <rPh sb="1" eb="2">
      <t>ツキ</t>
    </rPh>
    <phoneticPr fontId="2"/>
  </si>
  <si>
    <t>４月</t>
    <rPh sb="1" eb="2">
      <t>ツキ</t>
    </rPh>
    <phoneticPr fontId="2"/>
  </si>
  <si>
    <t>３月</t>
    <rPh sb="1" eb="2">
      <t>ツキ</t>
    </rPh>
    <phoneticPr fontId="2"/>
  </si>
  <si>
    <t>２月</t>
    <rPh sb="1" eb="2">
      <t>ツキ</t>
    </rPh>
    <phoneticPr fontId="2"/>
  </si>
  <si>
    <t>26.1月</t>
    <rPh sb="4" eb="5">
      <t>ガツ</t>
    </rPh>
    <phoneticPr fontId="2"/>
  </si>
  <si>
    <t>9月</t>
    <phoneticPr fontId="2"/>
  </si>
  <si>
    <t>8月</t>
    <phoneticPr fontId="2"/>
  </si>
  <si>
    <t>7月</t>
    <phoneticPr fontId="2"/>
  </si>
  <si>
    <t>6月</t>
    <phoneticPr fontId="2"/>
  </si>
  <si>
    <t>5月</t>
    <phoneticPr fontId="2"/>
  </si>
  <si>
    <t>25.4月</t>
    <phoneticPr fontId="2"/>
  </si>
  <si>
    <t>3月</t>
    <phoneticPr fontId="2"/>
  </si>
  <si>
    <t>2月</t>
    <phoneticPr fontId="2"/>
  </si>
  <si>
    <t>H.25年1月</t>
    <phoneticPr fontId="2"/>
  </si>
  <si>
    <t>12月</t>
    <phoneticPr fontId="2"/>
  </si>
  <si>
    <t>11月</t>
    <phoneticPr fontId="2"/>
  </si>
  <si>
    <t>H.24年10月</t>
    <phoneticPr fontId="2"/>
  </si>
  <si>
    <t>クリーニング業の経営状況について（資料：全国指導センター「経営状況調査」）</t>
    <rPh sb="6" eb="7">
      <t>ギョウ</t>
    </rPh>
    <rPh sb="8" eb="10">
      <t>ケイエイ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</si>
</sst>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#,##0.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3" fontId="0" fillId="0" borderId="1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08431758689613"/>
          <c:y val="0.0865693011193682"/>
          <c:w val="0.958222905745066"/>
          <c:h val="0.7118977686311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クリーニング業!$A$3</c:f>
              <c:strCache>
                <c:ptCount val="1"/>
                <c:pt idx="0">
                  <c:v>売上高（万円）</c:v>
                </c:pt>
              </c:strCache>
            </c:strRef>
          </c:tx>
          <c:invertIfNegative val="0"/>
          <c:cat>
            <c:strRef>
              <c:f>クリーニング業!$B$2:$AQ$2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クリーニング業!$B$3:$AQ$3</c:f>
              <c:numCache>
                <c:formatCode>General</c:formatCode>
                <c:ptCount val="24"/>
                <c:pt idx="0">
                  <c:v>164.9</c:v>
                </c:pt>
                <c:pt idx="1">
                  <c:v>174.2</c:v>
                </c:pt>
                <c:pt idx="2">
                  <c:v>157.0</c:v>
                </c:pt>
                <c:pt idx="3">
                  <c:v>152.4</c:v>
                </c:pt>
                <c:pt idx="4">
                  <c:v>132.6</c:v>
                </c:pt>
                <c:pt idx="5">
                  <c:v>131.4</c:v>
                </c:pt>
                <c:pt idx="6">
                  <c:v>155.3</c:v>
                </c:pt>
                <c:pt idx="7">
                  <c:v>142.8</c:v>
                </c:pt>
                <c:pt idx="8">
                  <c:v>139.2</c:v>
                </c:pt>
                <c:pt idx="9">
                  <c:v>94.9</c:v>
                </c:pt>
                <c:pt idx="10">
                  <c:v>94.6</c:v>
                </c:pt>
                <c:pt idx="11">
                  <c:v>127.5</c:v>
                </c:pt>
                <c:pt idx="12">
                  <c:v>179.7</c:v>
                </c:pt>
                <c:pt idx="13">
                  <c:v>186.0</c:v>
                </c:pt>
                <c:pt idx="14">
                  <c:v>156.3</c:v>
                </c:pt>
                <c:pt idx="15">
                  <c:v>151.6</c:v>
                </c:pt>
                <c:pt idx="16">
                  <c:v>136.7</c:v>
                </c:pt>
                <c:pt idx="17">
                  <c:v>129.8</c:v>
                </c:pt>
                <c:pt idx="18">
                  <c:v>137.0</c:v>
                </c:pt>
                <c:pt idx="19">
                  <c:v>127.1</c:v>
                </c:pt>
                <c:pt idx="20">
                  <c:v>125.2</c:v>
                </c:pt>
                <c:pt idx="21" formatCode="#,##0.0;[Red]#,##0.0">
                  <c:v>75.51178451178451</c:v>
                </c:pt>
                <c:pt idx="22" formatCode="#,##0.0;[Red]#,##0.0">
                  <c:v>77.66666666666667</c:v>
                </c:pt>
                <c:pt idx="23" formatCode="#,##0.0;[Red]#,##0.0">
                  <c:v>102.1616161616162</c:v>
                </c:pt>
              </c:numCache>
            </c:numRef>
          </c:val>
        </c:ser>
        <c:ser>
          <c:idx val="2"/>
          <c:order val="1"/>
          <c:tx>
            <c:strRef>
              <c:f>クリーニング業!$A$6</c:f>
              <c:strCache>
                <c:ptCount val="1"/>
                <c:pt idx="0">
                  <c:v>原価（万円）</c:v>
                </c:pt>
              </c:strCache>
            </c:strRef>
          </c:tx>
          <c:invertIfNegative val="0"/>
          <c:cat>
            <c:strRef>
              <c:f>クリーニング業!$B$2:$AQ$2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クリーニング業!$B$6:$AQ$6</c:f>
              <c:numCache>
                <c:formatCode>General</c:formatCode>
                <c:ptCount val="24"/>
                <c:pt idx="0">
                  <c:v>25.9</c:v>
                </c:pt>
                <c:pt idx="1">
                  <c:v>25.9</c:v>
                </c:pt>
                <c:pt idx="2">
                  <c:v>23.9</c:v>
                </c:pt>
                <c:pt idx="3">
                  <c:v>23.5</c:v>
                </c:pt>
                <c:pt idx="4">
                  <c:v>21.5</c:v>
                </c:pt>
                <c:pt idx="5">
                  <c:v>22.3</c:v>
                </c:pt>
                <c:pt idx="6">
                  <c:v>25.8</c:v>
                </c:pt>
                <c:pt idx="7">
                  <c:v>25.9</c:v>
                </c:pt>
                <c:pt idx="8">
                  <c:v>25.8</c:v>
                </c:pt>
                <c:pt idx="9">
                  <c:v>18.8</c:v>
                </c:pt>
                <c:pt idx="10">
                  <c:v>17.3</c:v>
                </c:pt>
                <c:pt idx="11">
                  <c:v>22.5</c:v>
                </c:pt>
                <c:pt idx="12">
                  <c:v>28.1</c:v>
                </c:pt>
                <c:pt idx="13">
                  <c:v>27.7</c:v>
                </c:pt>
                <c:pt idx="14">
                  <c:v>27.4</c:v>
                </c:pt>
                <c:pt idx="15">
                  <c:v>23.9</c:v>
                </c:pt>
                <c:pt idx="16">
                  <c:v>21.7</c:v>
                </c:pt>
                <c:pt idx="17">
                  <c:v>21.3</c:v>
                </c:pt>
                <c:pt idx="18">
                  <c:v>18.1</c:v>
                </c:pt>
                <c:pt idx="19">
                  <c:v>18.3</c:v>
                </c:pt>
                <c:pt idx="20">
                  <c:v>21.3</c:v>
                </c:pt>
                <c:pt idx="21" formatCode="#,##0.0;[Red]#,##0.0">
                  <c:v>11.48122866894198</c:v>
                </c:pt>
                <c:pt idx="22" formatCode="#,##0.0;[Red]#,##0.0">
                  <c:v>11.04778156996587</c:v>
                </c:pt>
                <c:pt idx="23" formatCode="#,##0.0;[Red]#,##0.0">
                  <c:v>14.09215017064846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45606984"/>
        <c:axId val="-2045601800"/>
      </c:barChart>
      <c:catAx>
        <c:axId val="-20456069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200" b="1"/>
            </a:pPr>
            <a:endParaRPr lang="ja-JP"/>
          </a:p>
        </c:txPr>
        <c:crossAx val="-2045601800"/>
        <c:crosses val="autoZero"/>
        <c:auto val="1"/>
        <c:lblAlgn val="ctr"/>
        <c:lblOffset val="100"/>
        <c:noMultiLvlLbl val="0"/>
      </c:catAx>
      <c:valAx>
        <c:axId val="-2045601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4560698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0716947867414473"/>
          <c:y val="0.0701753955117217"/>
          <c:w val="0.467711615551823"/>
          <c:h val="0.161685900373564"/>
        </c:manualLayout>
      </c:layout>
      <c:overlay val="0"/>
      <c:txPr>
        <a:bodyPr/>
        <a:lstStyle/>
        <a:p>
          <a:pPr>
            <a:defRPr sz="14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クリーニング業!$A$7</c:f>
              <c:strCache>
                <c:ptCount val="1"/>
                <c:pt idx="0">
                  <c:v>原価率（％）</c:v>
                </c:pt>
              </c:strCache>
            </c:strRef>
          </c:tx>
          <c:marker>
            <c:symbol val="none"/>
          </c:marker>
          <c:cat>
            <c:strRef>
              <c:f>クリーニング業!$B$2:$AQ$2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クリーニング業!$B$7:$AQ$7</c:f>
              <c:numCache>
                <c:formatCode>General</c:formatCode>
                <c:ptCount val="24"/>
                <c:pt idx="0">
                  <c:v>15.7</c:v>
                </c:pt>
                <c:pt idx="1">
                  <c:v>14.9</c:v>
                </c:pt>
                <c:pt idx="2">
                  <c:v>15.2</c:v>
                </c:pt>
                <c:pt idx="3">
                  <c:v>15.4</c:v>
                </c:pt>
                <c:pt idx="4">
                  <c:v>15.4</c:v>
                </c:pt>
                <c:pt idx="5">
                  <c:v>15.4</c:v>
                </c:pt>
                <c:pt idx="6">
                  <c:v>17.3</c:v>
                </c:pt>
                <c:pt idx="7">
                  <c:v>18.1</c:v>
                </c:pt>
                <c:pt idx="8">
                  <c:v>19.0</c:v>
                </c:pt>
                <c:pt idx="9">
                  <c:v>19.8</c:v>
                </c:pt>
                <c:pt idx="10">
                  <c:v>18.3</c:v>
                </c:pt>
                <c:pt idx="11">
                  <c:v>17.6</c:v>
                </c:pt>
                <c:pt idx="12">
                  <c:v>15.6</c:v>
                </c:pt>
                <c:pt idx="13">
                  <c:v>14.9</c:v>
                </c:pt>
                <c:pt idx="14">
                  <c:v>17.5</c:v>
                </c:pt>
                <c:pt idx="15">
                  <c:v>15.8</c:v>
                </c:pt>
                <c:pt idx="16">
                  <c:v>15.9</c:v>
                </c:pt>
                <c:pt idx="17">
                  <c:v>16.4</c:v>
                </c:pt>
                <c:pt idx="18">
                  <c:v>13.2</c:v>
                </c:pt>
                <c:pt idx="19">
                  <c:v>14.4</c:v>
                </c:pt>
                <c:pt idx="20">
                  <c:v>17.0</c:v>
                </c:pt>
                <c:pt idx="21">
                  <c:v>15.2</c:v>
                </c:pt>
                <c:pt idx="22">
                  <c:v>14.2</c:v>
                </c:pt>
                <c:pt idx="23">
                  <c:v>13.8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818136"/>
        <c:axId val="-2045650104"/>
      </c:lineChart>
      <c:catAx>
        <c:axId val="-2044818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45650104"/>
        <c:crosses val="autoZero"/>
        <c:auto val="1"/>
        <c:lblAlgn val="ctr"/>
        <c:lblOffset val="100"/>
        <c:noMultiLvlLbl val="0"/>
      </c:catAx>
      <c:valAx>
        <c:axId val="-2045650104"/>
        <c:scaling>
          <c:orientation val="minMax"/>
          <c:min val="1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44818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62526843235504"/>
          <c:y val="0.0711699484311793"/>
          <c:w val="0.875925575969671"/>
          <c:h val="0.763146577831617"/>
        </c:manualLayout>
      </c:layout>
      <c:lineChart>
        <c:grouping val="standard"/>
        <c:varyColors val="0"/>
        <c:ser>
          <c:idx val="7"/>
          <c:order val="0"/>
          <c:tx>
            <c:strRef>
              <c:f>クリーニング業!$A$12</c:f>
              <c:strCache>
                <c:ptCount val="1"/>
                <c:pt idx="0">
                  <c:v>正規人件費（万円）</c:v>
                </c:pt>
              </c:strCache>
            </c:strRef>
          </c:tx>
          <c:marker>
            <c:symbol val="none"/>
          </c:marker>
          <c:cat>
            <c:strRef>
              <c:f>クリーニング業!$B$2:$AQ$2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クリーニング業!$B$12:$AQ$12</c:f>
              <c:numCache>
                <c:formatCode>General</c:formatCode>
                <c:ptCount val="24"/>
                <c:pt idx="0">
                  <c:v>35.8</c:v>
                </c:pt>
                <c:pt idx="1">
                  <c:v>35.7</c:v>
                </c:pt>
                <c:pt idx="2">
                  <c:v>36.3</c:v>
                </c:pt>
                <c:pt idx="3">
                  <c:v>38.0</c:v>
                </c:pt>
                <c:pt idx="4">
                  <c:v>37.2</c:v>
                </c:pt>
                <c:pt idx="5">
                  <c:v>36.1</c:v>
                </c:pt>
                <c:pt idx="6">
                  <c:v>37.0</c:v>
                </c:pt>
                <c:pt idx="7">
                  <c:v>36.4</c:v>
                </c:pt>
                <c:pt idx="8">
                  <c:v>39.2</c:v>
                </c:pt>
                <c:pt idx="9">
                  <c:v>33.3</c:v>
                </c:pt>
                <c:pt idx="10">
                  <c:v>32.6</c:v>
                </c:pt>
                <c:pt idx="11">
                  <c:v>33.1</c:v>
                </c:pt>
                <c:pt idx="12">
                  <c:v>37.5</c:v>
                </c:pt>
                <c:pt idx="13">
                  <c:v>37.8</c:v>
                </c:pt>
                <c:pt idx="14">
                  <c:v>38.4</c:v>
                </c:pt>
                <c:pt idx="15">
                  <c:v>39.3</c:v>
                </c:pt>
                <c:pt idx="16">
                  <c:v>39.0</c:v>
                </c:pt>
                <c:pt idx="17">
                  <c:v>37.6</c:v>
                </c:pt>
                <c:pt idx="18">
                  <c:v>34.1</c:v>
                </c:pt>
                <c:pt idx="19">
                  <c:v>34.7</c:v>
                </c:pt>
                <c:pt idx="20">
                  <c:v>37.9</c:v>
                </c:pt>
                <c:pt idx="21" formatCode="#,##0.0;[Red]#,##0.0">
                  <c:v>30.01010101010101</c:v>
                </c:pt>
                <c:pt idx="22" formatCode="#,##0.0;[Red]#,##0.0">
                  <c:v>30.27918781725888</c:v>
                </c:pt>
                <c:pt idx="23" formatCode="#,##0.0;[Red]#,##0.0">
                  <c:v>30.81122448979592</c:v>
                </c:pt>
              </c:numCache>
            </c:numRef>
          </c:val>
          <c:smooth val="0"/>
        </c:ser>
        <c:ser>
          <c:idx val="8"/>
          <c:order val="1"/>
          <c:tx>
            <c:strRef>
              <c:f>クリーニング業!$A$13</c:f>
              <c:strCache>
                <c:ptCount val="1"/>
                <c:pt idx="0">
                  <c:v>臨時人件費（万円）</c:v>
                </c:pt>
              </c:strCache>
            </c:strRef>
          </c:tx>
          <c:marker>
            <c:symbol val="none"/>
          </c:marker>
          <c:cat>
            <c:strRef>
              <c:f>クリーニング業!$B$2:$AQ$2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クリーニング業!$B$13:$AQ$13</c:f>
              <c:numCache>
                <c:formatCode>General</c:formatCode>
                <c:ptCount val="24"/>
                <c:pt idx="0">
                  <c:v>38.7</c:v>
                </c:pt>
                <c:pt idx="1">
                  <c:v>39.3</c:v>
                </c:pt>
                <c:pt idx="2">
                  <c:v>40.4</c:v>
                </c:pt>
                <c:pt idx="3">
                  <c:v>40.1</c:v>
                </c:pt>
                <c:pt idx="4">
                  <c:v>37.1</c:v>
                </c:pt>
                <c:pt idx="5">
                  <c:v>36.9</c:v>
                </c:pt>
                <c:pt idx="6">
                  <c:v>39.1</c:v>
                </c:pt>
                <c:pt idx="7">
                  <c:v>38.1</c:v>
                </c:pt>
                <c:pt idx="8">
                  <c:v>36.0</c:v>
                </c:pt>
                <c:pt idx="9">
                  <c:v>33.7</c:v>
                </c:pt>
                <c:pt idx="10">
                  <c:v>33.4</c:v>
                </c:pt>
                <c:pt idx="11">
                  <c:v>35.8</c:v>
                </c:pt>
                <c:pt idx="12">
                  <c:v>47.3</c:v>
                </c:pt>
                <c:pt idx="13">
                  <c:v>45.5</c:v>
                </c:pt>
                <c:pt idx="14">
                  <c:v>45.4</c:v>
                </c:pt>
                <c:pt idx="15">
                  <c:v>37.0</c:v>
                </c:pt>
                <c:pt idx="16">
                  <c:v>36.1</c:v>
                </c:pt>
                <c:pt idx="17">
                  <c:v>35.0</c:v>
                </c:pt>
                <c:pt idx="18">
                  <c:v>41.7</c:v>
                </c:pt>
                <c:pt idx="19">
                  <c:v>41.6</c:v>
                </c:pt>
                <c:pt idx="20">
                  <c:v>42.5</c:v>
                </c:pt>
                <c:pt idx="21" formatCode="#,##0.0;[Red]#,##0.0">
                  <c:v>27.74782608695652</c:v>
                </c:pt>
                <c:pt idx="22" formatCode="#,##0.0;[Red]#,##0.0">
                  <c:v>28.96521739130435</c:v>
                </c:pt>
                <c:pt idx="23" formatCode="#,##0.0;[Red]#,##0.0">
                  <c:v>29.18965517241379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511048"/>
        <c:axId val="-2045676632"/>
      </c:lineChart>
      <c:catAx>
        <c:axId val="-2045511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ja-JP"/>
          </a:p>
        </c:txPr>
        <c:crossAx val="-2045676632"/>
        <c:crosses val="autoZero"/>
        <c:auto val="1"/>
        <c:lblAlgn val="ctr"/>
        <c:lblOffset val="100"/>
        <c:noMultiLvlLbl val="0"/>
      </c:catAx>
      <c:valAx>
        <c:axId val="-2045676632"/>
        <c:scaling>
          <c:orientation val="minMax"/>
          <c:min val="16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-20455110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2836978710994"/>
          <c:y val="0.0705128205128205"/>
          <c:w val="0.5818615124264"/>
          <c:h val="0.153048175805778"/>
        </c:manualLayout>
      </c:layout>
      <c:overlay val="0"/>
      <c:txPr>
        <a:bodyPr/>
        <a:lstStyle/>
        <a:p>
          <a:pPr>
            <a:defRPr sz="14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クリーニング業!$A$14</c:f>
              <c:strCache>
                <c:ptCount val="1"/>
                <c:pt idx="0">
                  <c:v>従業員１人当り売上高（万円）</c:v>
                </c:pt>
              </c:strCache>
            </c:strRef>
          </c:tx>
          <c:marker>
            <c:symbol val="none"/>
          </c:marker>
          <c:cat>
            <c:strRef>
              <c:f>クリーニング業!$B$2:$AQ$2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クリーニング業!$B$14:$AQ$14</c:f>
              <c:numCache>
                <c:formatCode>General</c:formatCode>
                <c:ptCount val="24"/>
                <c:pt idx="0">
                  <c:v>32.9</c:v>
                </c:pt>
                <c:pt idx="1">
                  <c:v>34.2</c:v>
                </c:pt>
                <c:pt idx="2">
                  <c:v>30.7</c:v>
                </c:pt>
                <c:pt idx="3">
                  <c:v>27.8</c:v>
                </c:pt>
                <c:pt idx="4">
                  <c:v>24.3</c:v>
                </c:pt>
                <c:pt idx="5">
                  <c:v>25.3</c:v>
                </c:pt>
                <c:pt idx="6">
                  <c:v>29.1</c:v>
                </c:pt>
                <c:pt idx="7">
                  <c:v>27.2</c:v>
                </c:pt>
                <c:pt idx="8">
                  <c:v>26.7</c:v>
                </c:pt>
                <c:pt idx="9">
                  <c:v>19.9</c:v>
                </c:pt>
                <c:pt idx="10">
                  <c:v>19.1</c:v>
                </c:pt>
                <c:pt idx="11">
                  <c:v>26.0</c:v>
                </c:pt>
                <c:pt idx="12">
                  <c:v>33.6</c:v>
                </c:pt>
                <c:pt idx="13">
                  <c:v>35.4</c:v>
                </c:pt>
                <c:pt idx="14">
                  <c:v>30.2</c:v>
                </c:pt>
                <c:pt idx="15">
                  <c:v>27.5</c:v>
                </c:pt>
                <c:pt idx="16">
                  <c:v>24.8</c:v>
                </c:pt>
                <c:pt idx="17">
                  <c:v>24.8</c:v>
                </c:pt>
                <c:pt idx="18">
                  <c:v>29.0</c:v>
                </c:pt>
                <c:pt idx="19">
                  <c:v>26.8</c:v>
                </c:pt>
                <c:pt idx="20">
                  <c:v>26.7</c:v>
                </c:pt>
                <c:pt idx="21" formatCode="#,##0.0;[Red]#,##0.0">
                  <c:v>19.22292385523741</c:v>
                </c:pt>
                <c:pt idx="22" formatCode="#,##0.0;[Red]#,##0.0">
                  <c:v>18.91069192071943</c:v>
                </c:pt>
                <c:pt idx="23" formatCode="#,##0.0;[Red]#,##0.0">
                  <c:v>24.68647189830641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4785240"/>
        <c:axId val="-2044782296"/>
      </c:lineChart>
      <c:catAx>
        <c:axId val="-20447852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ja-JP"/>
          </a:p>
        </c:txPr>
        <c:crossAx val="-2044782296"/>
        <c:crosses val="autoZero"/>
        <c:auto val="1"/>
        <c:lblAlgn val="ctr"/>
        <c:lblOffset val="100"/>
        <c:noMultiLvlLbl val="0"/>
      </c:catAx>
      <c:valAx>
        <c:axId val="-2044782296"/>
        <c:scaling>
          <c:orientation val="minMax"/>
          <c:min val="15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ja-JP"/>
          </a:p>
        </c:txPr>
        <c:crossAx val="-2044785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クリーニング業!$A$8</c:f>
              <c:strCache>
                <c:ptCount val="1"/>
                <c:pt idx="0">
                  <c:v>客数</c:v>
                </c:pt>
              </c:strCache>
            </c:strRef>
          </c:tx>
          <c:marker>
            <c:symbol val="none"/>
          </c:marker>
          <c:cat>
            <c:strRef>
              <c:f>クリーニング業!$B$1:$AQ$2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27.1月</c:v>
                </c:pt>
                <c:pt idx="10">
                  <c:v>2月</c:v>
                </c:pt>
                <c:pt idx="11">
                  <c:v>3月</c:v>
                </c:pt>
                <c:pt idx="12">
                  <c:v>4月</c:v>
                </c:pt>
                <c:pt idx="13">
                  <c:v>5月</c:v>
                </c:pt>
                <c:pt idx="14">
                  <c:v>6月</c:v>
                </c:pt>
                <c:pt idx="15">
                  <c:v>7月</c:v>
                </c:pt>
                <c:pt idx="16">
                  <c:v>8月</c:v>
                </c:pt>
                <c:pt idx="17">
                  <c:v>9月</c:v>
                </c:pt>
                <c:pt idx="18">
                  <c:v>10月</c:v>
                </c:pt>
                <c:pt idx="19">
                  <c:v>11月</c:v>
                </c:pt>
                <c:pt idx="20">
                  <c:v>12月</c:v>
                </c:pt>
                <c:pt idx="21">
                  <c:v>1月</c:v>
                </c:pt>
                <c:pt idx="22">
                  <c:v>2月</c:v>
                </c:pt>
                <c:pt idx="23">
                  <c:v>3月</c:v>
                </c:pt>
              </c:strCache>
            </c:strRef>
          </c:cat>
          <c:val>
            <c:numRef>
              <c:f>クリーニング業!$B$8:$AQ$8</c:f>
              <c:numCache>
                <c:formatCode>General</c:formatCode>
                <c:ptCount val="24"/>
                <c:pt idx="0">
                  <c:v>568.5</c:v>
                </c:pt>
                <c:pt idx="1">
                  <c:v>580.1</c:v>
                </c:pt>
                <c:pt idx="2">
                  <c:v>547.5</c:v>
                </c:pt>
                <c:pt idx="3">
                  <c:v>616.7</c:v>
                </c:pt>
                <c:pt idx="4">
                  <c:v>573.2</c:v>
                </c:pt>
                <c:pt idx="5">
                  <c:v>604.5</c:v>
                </c:pt>
                <c:pt idx="6">
                  <c:v>643.8</c:v>
                </c:pt>
                <c:pt idx="7">
                  <c:v>607.4</c:v>
                </c:pt>
                <c:pt idx="8">
                  <c:v>582.7</c:v>
                </c:pt>
                <c:pt idx="9">
                  <c:v>440.8</c:v>
                </c:pt>
                <c:pt idx="10">
                  <c:v>427.8</c:v>
                </c:pt>
                <c:pt idx="11">
                  <c:v>538.0</c:v>
                </c:pt>
                <c:pt idx="12">
                  <c:v>622.4</c:v>
                </c:pt>
                <c:pt idx="13">
                  <c:v>657.4</c:v>
                </c:pt>
                <c:pt idx="14">
                  <c:v>594.1</c:v>
                </c:pt>
                <c:pt idx="15">
                  <c:v>610.6</c:v>
                </c:pt>
                <c:pt idx="16">
                  <c:v>574.4</c:v>
                </c:pt>
                <c:pt idx="17">
                  <c:v>549.6</c:v>
                </c:pt>
                <c:pt idx="18">
                  <c:v>562.4</c:v>
                </c:pt>
                <c:pt idx="19">
                  <c:v>522.1</c:v>
                </c:pt>
                <c:pt idx="20">
                  <c:v>525.6</c:v>
                </c:pt>
                <c:pt idx="21" formatCode="#,##0.0;[Red]#,##0.0">
                  <c:v>365.6276595744681</c:v>
                </c:pt>
                <c:pt idx="22" formatCode="#,##0.0;[Red]#,##0.0">
                  <c:v>373.4397163120568</c:v>
                </c:pt>
                <c:pt idx="23" formatCode="#,##0.0;[Red]#,##0.0">
                  <c:v>458.0460992907801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247688"/>
        <c:axId val="-2045594936"/>
      </c:lineChart>
      <c:catAx>
        <c:axId val="-2045247688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594936"/>
        <c:crosses val="autoZero"/>
        <c:auto val="1"/>
        <c:lblAlgn val="ctr"/>
        <c:lblOffset val="100"/>
        <c:noMultiLvlLbl val="0"/>
      </c:catAx>
      <c:valAx>
        <c:axId val="-2045594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247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352036137326806"/>
          <c:y val="0.0475628407026045"/>
          <c:w val="0.963661800910847"/>
          <c:h val="0.73970733110416"/>
        </c:manualLayout>
      </c:layout>
      <c:lineChart>
        <c:grouping val="standard"/>
        <c:varyColors val="0"/>
        <c:ser>
          <c:idx val="1"/>
          <c:order val="0"/>
          <c:tx>
            <c:strRef>
              <c:f>クリーニング業!$A$66</c:f>
              <c:strCache>
                <c:ptCount val="1"/>
                <c:pt idx="0">
                  <c:v>売上高対前年比（％）</c:v>
                </c:pt>
              </c:strCache>
            </c:strRef>
          </c:tx>
          <c:marker>
            <c:symbol val="none"/>
          </c:marker>
          <c:cat>
            <c:strRef>
              <c:f>クリーニング業!$B$65:$AE$65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クリーニング業!$B$66:$AE$66</c:f>
              <c:numCache>
                <c:formatCode>General</c:formatCode>
                <c:ptCount val="12"/>
                <c:pt idx="0">
                  <c:v>109.0</c:v>
                </c:pt>
                <c:pt idx="1">
                  <c:v>106.8</c:v>
                </c:pt>
                <c:pt idx="2">
                  <c:v>99.6</c:v>
                </c:pt>
                <c:pt idx="3">
                  <c:v>99.5</c:v>
                </c:pt>
                <c:pt idx="4">
                  <c:v>103.1</c:v>
                </c:pt>
                <c:pt idx="5">
                  <c:v>98.8</c:v>
                </c:pt>
                <c:pt idx="6">
                  <c:v>88.2</c:v>
                </c:pt>
                <c:pt idx="7">
                  <c:v>89.0</c:v>
                </c:pt>
                <c:pt idx="8">
                  <c:v>89.9</c:v>
                </c:pt>
                <c:pt idx="9">
                  <c:v>79.6</c:v>
                </c:pt>
                <c:pt idx="10">
                  <c:v>82.1</c:v>
                </c:pt>
                <c:pt idx="11">
                  <c:v>80.1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クリーニング業!$A$67</c:f>
              <c:strCache>
                <c:ptCount val="1"/>
                <c:pt idx="0">
                  <c:v>洗濯代支出（前年同月期比）</c:v>
                </c:pt>
              </c:strCache>
            </c:strRef>
          </c:tx>
          <c:marker>
            <c:symbol val="none"/>
          </c:marker>
          <c:cat>
            <c:strRef>
              <c:f>クリーニング業!$B$65:$AE$65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クリーニング業!$B$67:$AE$67</c:f>
              <c:numCache>
                <c:formatCode>General</c:formatCode>
                <c:ptCount val="12"/>
                <c:pt idx="0">
                  <c:v>105.7</c:v>
                </c:pt>
                <c:pt idx="1">
                  <c:v>102.0</c:v>
                </c:pt>
                <c:pt idx="2">
                  <c:v>79.1</c:v>
                </c:pt>
                <c:pt idx="3">
                  <c:v>91.8</c:v>
                </c:pt>
                <c:pt idx="4">
                  <c:v>91.7</c:v>
                </c:pt>
                <c:pt idx="5">
                  <c:v>97.7</c:v>
                </c:pt>
                <c:pt idx="6">
                  <c:v>94.2</c:v>
                </c:pt>
                <c:pt idx="7">
                  <c:v>85.4</c:v>
                </c:pt>
                <c:pt idx="8">
                  <c:v>85.5</c:v>
                </c:pt>
                <c:pt idx="9">
                  <c:v>89.1</c:v>
                </c:pt>
                <c:pt idx="10">
                  <c:v>95.5</c:v>
                </c:pt>
                <c:pt idx="11">
                  <c:v>88.4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45453224"/>
        <c:axId val="-2045524360"/>
      </c:lineChart>
      <c:catAx>
        <c:axId val="-2045453224"/>
        <c:scaling>
          <c:orientation val="minMax"/>
        </c:scaling>
        <c:delete val="0"/>
        <c:axPos val="b"/>
        <c:majorTickMark val="out"/>
        <c:minorTickMark val="none"/>
        <c:tickLblPos val="nextTo"/>
        <c:crossAx val="-2045524360"/>
        <c:crosses val="autoZero"/>
        <c:auto val="1"/>
        <c:lblAlgn val="ctr"/>
        <c:lblOffset val="100"/>
        <c:noMultiLvlLbl val="0"/>
      </c:catAx>
      <c:valAx>
        <c:axId val="-2045524360"/>
        <c:scaling>
          <c:orientation val="minMax"/>
          <c:max val="150.0"/>
          <c:min val="40.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45453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620007073583887"/>
          <c:y val="0.0938249545729861"/>
          <c:w val="0.599455305022213"/>
          <c:h val="0.241348239488932"/>
        </c:manualLayout>
      </c:layout>
      <c:overlay val="0"/>
      <c:txPr>
        <a:bodyPr/>
        <a:lstStyle/>
        <a:p>
          <a:pPr>
            <a:defRPr sz="24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6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115887</xdr:colOff>
      <xdr:row>14</xdr:row>
      <xdr:rowOff>28575</xdr:rowOff>
    </xdr:from>
    <xdr:to>
      <xdr:col>26</xdr:col>
      <xdr:colOff>266700</xdr:colOff>
      <xdr:row>28</xdr:row>
      <xdr:rowOff>127000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296862</xdr:colOff>
      <xdr:row>14</xdr:row>
      <xdr:rowOff>66674</xdr:rowOff>
    </xdr:from>
    <xdr:to>
      <xdr:col>34</xdr:col>
      <xdr:colOff>317500</xdr:colOff>
      <xdr:row>28</xdr:row>
      <xdr:rowOff>152400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76200</xdr:colOff>
      <xdr:row>29</xdr:row>
      <xdr:rowOff>127000</xdr:rowOff>
    </xdr:from>
    <xdr:to>
      <xdr:col>42</xdr:col>
      <xdr:colOff>533400</xdr:colOff>
      <xdr:row>45</xdr:row>
      <xdr:rowOff>12700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88900</xdr:colOff>
      <xdr:row>29</xdr:row>
      <xdr:rowOff>50800</xdr:rowOff>
    </xdr:from>
    <xdr:to>
      <xdr:col>30</xdr:col>
      <xdr:colOff>558800</xdr:colOff>
      <xdr:row>41</xdr:row>
      <xdr:rowOff>63500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342900</xdr:colOff>
      <xdr:row>14</xdr:row>
      <xdr:rowOff>88900</xdr:rowOff>
    </xdr:from>
    <xdr:to>
      <xdr:col>42</xdr:col>
      <xdr:colOff>482600</xdr:colOff>
      <xdr:row>29</xdr:row>
      <xdr:rowOff>12700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38100</xdr:colOff>
      <xdr:row>46</xdr:row>
      <xdr:rowOff>101600</xdr:rowOff>
    </xdr:from>
    <xdr:to>
      <xdr:col>42</xdr:col>
      <xdr:colOff>431800</xdr:colOff>
      <xdr:row>63</xdr:row>
      <xdr:rowOff>76200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596900</xdr:colOff>
      <xdr:row>53</xdr:row>
      <xdr:rowOff>0</xdr:rowOff>
    </xdr:from>
    <xdr:to>
      <xdr:col>42</xdr:col>
      <xdr:colOff>457200</xdr:colOff>
      <xdr:row>53</xdr:row>
      <xdr:rowOff>25400</xdr:rowOff>
    </xdr:to>
    <xdr:cxnSp macro="">
      <xdr:nvCxnSpPr>
        <xdr:cNvPr id="8" name="直線コネクタ 7"/>
        <xdr:cNvCxnSpPr/>
      </xdr:nvCxnSpPr>
      <xdr:spPr>
        <a:xfrm flipV="1">
          <a:off x="596900" y="11442700"/>
          <a:ext cx="17195800" cy="25400"/>
        </a:xfrm>
        <a:prstGeom prst="line">
          <a:avLst/>
        </a:prstGeom>
        <a:ln w="15875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67"/>
  <sheetViews>
    <sheetView tabSelected="1" view="pageBreakPreview" zoomScaleNormal="60" zoomScaleSheetLayoutView="100" zoomScalePageLayoutView="60" workbookViewId="0">
      <selection activeCell="AT48" sqref="AT48"/>
    </sheetView>
  </sheetViews>
  <sheetFormatPr baseColWidth="12" defaultColWidth="8.83203125" defaultRowHeight="17" x14ac:dyDescent="0"/>
  <cols>
    <col min="1" max="1" width="24.5" customWidth="1"/>
    <col min="2" max="2" width="10.6640625" hidden="1" customWidth="1"/>
    <col min="3" max="13" width="9" hidden="1" customWidth="1"/>
    <col min="14" max="19" width="0" hidden="1" customWidth="1"/>
    <col min="29" max="29" width="8.6640625" customWidth="1"/>
  </cols>
  <sheetData>
    <row r="1" spans="1:43">
      <c r="A1" s="10" t="s">
        <v>53</v>
      </c>
    </row>
    <row r="2" spans="1:43">
      <c r="A2" s="2"/>
      <c r="B2" s="2" t="s">
        <v>52</v>
      </c>
      <c r="C2" s="2" t="s">
        <v>51</v>
      </c>
      <c r="D2" s="2" t="s">
        <v>50</v>
      </c>
      <c r="E2" s="2" t="s">
        <v>49</v>
      </c>
      <c r="F2" s="2" t="s">
        <v>48</v>
      </c>
      <c r="G2" s="2" t="s">
        <v>47</v>
      </c>
      <c r="H2" s="2" t="s">
        <v>46</v>
      </c>
      <c r="I2" s="2" t="s">
        <v>45</v>
      </c>
      <c r="J2" s="2" t="s">
        <v>44</v>
      </c>
      <c r="K2" s="2" t="s">
        <v>43</v>
      </c>
      <c r="L2" s="2" t="s">
        <v>42</v>
      </c>
      <c r="M2" s="2" t="s">
        <v>41</v>
      </c>
      <c r="N2" s="1" t="s">
        <v>6</v>
      </c>
      <c r="O2" s="1" t="s">
        <v>5</v>
      </c>
      <c r="P2" s="1" t="s">
        <v>4</v>
      </c>
      <c r="Q2" s="1" t="s">
        <v>40</v>
      </c>
      <c r="R2" s="1" t="s">
        <v>39</v>
      </c>
      <c r="S2" s="1" t="s">
        <v>38</v>
      </c>
      <c r="T2" s="1" t="s">
        <v>37</v>
      </c>
      <c r="U2" s="1" t="s">
        <v>36</v>
      </c>
      <c r="V2" s="1" t="s">
        <v>35</v>
      </c>
      <c r="W2" s="1" t="s">
        <v>34</v>
      </c>
      <c r="X2" s="1" t="s">
        <v>33</v>
      </c>
      <c r="Y2" s="1" t="s">
        <v>32</v>
      </c>
      <c r="Z2" s="1" t="s">
        <v>16</v>
      </c>
      <c r="AA2" s="1" t="s">
        <v>15</v>
      </c>
      <c r="AB2" s="1" t="s">
        <v>14</v>
      </c>
      <c r="AC2" s="1" t="s">
        <v>13</v>
      </c>
      <c r="AD2" s="1" t="s">
        <v>2</v>
      </c>
      <c r="AE2" s="1" t="s">
        <v>1</v>
      </c>
      <c r="AF2" s="1" t="s">
        <v>12</v>
      </c>
      <c r="AG2" s="1" t="s">
        <v>11</v>
      </c>
      <c r="AH2" s="1" t="s">
        <v>10</v>
      </c>
      <c r="AI2" s="1" t="s">
        <v>9</v>
      </c>
      <c r="AJ2" s="1" t="s">
        <v>8</v>
      </c>
      <c r="AK2" s="1" t="s">
        <v>7</v>
      </c>
      <c r="AL2" s="1" t="s">
        <v>6</v>
      </c>
      <c r="AM2" s="1" t="s">
        <v>5</v>
      </c>
      <c r="AN2" s="1" t="s">
        <v>4</v>
      </c>
      <c r="AO2" s="1" t="s">
        <v>3</v>
      </c>
      <c r="AP2" s="1" t="s">
        <v>2</v>
      </c>
      <c r="AQ2" s="1" t="s">
        <v>1</v>
      </c>
    </row>
    <row r="3" spans="1:43">
      <c r="A3" s="2" t="s">
        <v>31</v>
      </c>
      <c r="B3" s="2">
        <v>161</v>
      </c>
      <c r="C3" s="2">
        <v>147</v>
      </c>
      <c r="D3" s="2">
        <v>138</v>
      </c>
      <c r="E3" s="2">
        <v>110</v>
      </c>
      <c r="F3" s="2">
        <v>101</v>
      </c>
      <c r="G3" s="2">
        <v>141</v>
      </c>
      <c r="H3" s="2">
        <v>164</v>
      </c>
      <c r="I3" s="2">
        <v>175</v>
      </c>
      <c r="J3" s="2">
        <v>161</v>
      </c>
      <c r="K3" s="2">
        <v>154</v>
      </c>
      <c r="L3" s="2">
        <v>131</v>
      </c>
      <c r="M3" s="2">
        <v>128</v>
      </c>
      <c r="N3" s="1">
        <v>149</v>
      </c>
      <c r="O3" s="1">
        <v>143</v>
      </c>
      <c r="P3" s="1">
        <v>136</v>
      </c>
      <c r="Q3" s="1">
        <v>107.9</v>
      </c>
      <c r="R3" s="1">
        <v>102.3</v>
      </c>
      <c r="S3" s="1">
        <v>152.80000000000001</v>
      </c>
      <c r="T3" s="1">
        <v>164.9</v>
      </c>
      <c r="U3" s="1">
        <v>174.2</v>
      </c>
      <c r="V3" s="1">
        <v>157</v>
      </c>
      <c r="W3" s="1">
        <v>152.4</v>
      </c>
      <c r="X3" s="1">
        <v>132.6</v>
      </c>
      <c r="Y3" s="1">
        <v>131.4</v>
      </c>
      <c r="Z3" s="1">
        <v>155.30000000000001</v>
      </c>
      <c r="AA3" s="1">
        <v>142.80000000000001</v>
      </c>
      <c r="AB3" s="1">
        <v>139.19999999999999</v>
      </c>
      <c r="AC3" s="1">
        <v>94.9</v>
      </c>
      <c r="AD3" s="1">
        <v>94.6</v>
      </c>
      <c r="AE3" s="1">
        <v>127.5</v>
      </c>
      <c r="AF3" s="1">
        <v>179.7</v>
      </c>
      <c r="AG3" s="1">
        <v>186</v>
      </c>
      <c r="AH3" s="1">
        <v>156.30000000000001</v>
      </c>
      <c r="AI3" s="1">
        <v>151.6</v>
      </c>
      <c r="AJ3" s="1">
        <v>136.69999999999999</v>
      </c>
      <c r="AK3" s="1">
        <v>129.80000000000001</v>
      </c>
      <c r="AL3" s="2">
        <v>137</v>
      </c>
      <c r="AM3" s="2">
        <v>127.1</v>
      </c>
      <c r="AN3" s="2">
        <v>125.2</v>
      </c>
      <c r="AO3" s="4">
        <v>75.511784511784512</v>
      </c>
      <c r="AP3" s="4">
        <v>77.666666666666671</v>
      </c>
      <c r="AQ3" s="4">
        <v>102.16161616161617</v>
      </c>
    </row>
    <row r="4" spans="1:43">
      <c r="A4" s="2" t="s">
        <v>30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>
        <f>ROUND(N3/B3*100,1)</f>
        <v>92.5</v>
      </c>
      <c r="O4" s="1">
        <f>ROUND(O3/C3*100,1)</f>
        <v>97.3</v>
      </c>
      <c r="P4" s="1">
        <f>ROUND(P3/D3*100,1)</f>
        <v>98.6</v>
      </c>
      <c r="Q4" s="1">
        <f>ROUND(O3/E3*100,1)</f>
        <v>130</v>
      </c>
      <c r="R4" s="1">
        <f t="shared" ref="R4:Y4" si="0">ROUND(R3/F3*100,1)</f>
        <v>101.3</v>
      </c>
      <c r="S4" s="1">
        <f t="shared" si="0"/>
        <v>108.4</v>
      </c>
      <c r="T4" s="1">
        <f t="shared" si="0"/>
        <v>100.5</v>
      </c>
      <c r="U4" s="1">
        <f t="shared" si="0"/>
        <v>99.5</v>
      </c>
      <c r="V4" s="1">
        <f t="shared" si="0"/>
        <v>97.5</v>
      </c>
      <c r="W4" s="1">
        <f t="shared" si="0"/>
        <v>99</v>
      </c>
      <c r="X4" s="1">
        <f t="shared" si="0"/>
        <v>101.2</v>
      </c>
      <c r="Y4" s="1">
        <f t="shared" si="0"/>
        <v>102.7</v>
      </c>
      <c r="Z4" s="1">
        <f>ROUND(Z3/N3*100,)</f>
        <v>104</v>
      </c>
      <c r="AA4" s="1">
        <f t="shared" ref="AA4:AQ4" si="1">ROUND(AA3/O3*100,1)</f>
        <v>99.9</v>
      </c>
      <c r="AB4" s="1">
        <f t="shared" si="1"/>
        <v>102.4</v>
      </c>
      <c r="AC4" s="1">
        <f t="shared" si="1"/>
        <v>88</v>
      </c>
      <c r="AD4" s="1">
        <f t="shared" si="1"/>
        <v>92.5</v>
      </c>
      <c r="AE4" s="1">
        <f t="shared" si="1"/>
        <v>83.4</v>
      </c>
      <c r="AF4" s="1">
        <f t="shared" si="1"/>
        <v>109</v>
      </c>
      <c r="AG4" s="1">
        <f t="shared" si="1"/>
        <v>106.8</v>
      </c>
      <c r="AH4" s="1">
        <f t="shared" si="1"/>
        <v>99.6</v>
      </c>
      <c r="AI4" s="1">
        <f t="shared" si="1"/>
        <v>99.5</v>
      </c>
      <c r="AJ4" s="1">
        <f t="shared" si="1"/>
        <v>103.1</v>
      </c>
      <c r="AK4" s="1">
        <f t="shared" si="1"/>
        <v>98.8</v>
      </c>
      <c r="AL4" s="1">
        <f t="shared" si="1"/>
        <v>88.2</v>
      </c>
      <c r="AM4" s="1">
        <f t="shared" si="1"/>
        <v>89</v>
      </c>
      <c r="AN4" s="1">
        <f t="shared" si="1"/>
        <v>89.9</v>
      </c>
      <c r="AO4" s="1">
        <f t="shared" si="1"/>
        <v>79.599999999999994</v>
      </c>
      <c r="AP4" s="1">
        <f t="shared" si="1"/>
        <v>82.1</v>
      </c>
      <c r="AQ4" s="1">
        <f t="shared" si="1"/>
        <v>80.099999999999994</v>
      </c>
    </row>
    <row r="5" spans="1:43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>
        <v>110.9</v>
      </c>
      <c r="P5" s="1">
        <v>110.6</v>
      </c>
      <c r="Q5" s="1">
        <v>124.1</v>
      </c>
      <c r="R5" s="1">
        <v>99.7</v>
      </c>
      <c r="S5" s="1">
        <v>124.8</v>
      </c>
      <c r="T5" s="1">
        <v>103</v>
      </c>
      <c r="U5" s="1">
        <v>95.3</v>
      </c>
      <c r="V5" s="1">
        <v>110.5</v>
      </c>
      <c r="W5" s="1">
        <v>100.8</v>
      </c>
      <c r="X5" s="1">
        <v>112.2</v>
      </c>
      <c r="Y5" s="1">
        <v>90.1</v>
      </c>
      <c r="Z5" s="9">
        <v>95.6</v>
      </c>
      <c r="AA5" s="9">
        <v>96</v>
      </c>
      <c r="AB5" s="9">
        <v>89.6</v>
      </c>
      <c r="AC5" s="1">
        <v>83.3</v>
      </c>
      <c r="AD5" s="1">
        <v>107.8</v>
      </c>
      <c r="AE5" s="1">
        <v>80.8</v>
      </c>
      <c r="AF5" s="2">
        <v>105.7</v>
      </c>
      <c r="AG5" s="2">
        <v>102</v>
      </c>
      <c r="AH5" s="2">
        <v>79.099999999999994</v>
      </c>
      <c r="AI5" s="1">
        <v>91.8</v>
      </c>
      <c r="AJ5" s="1">
        <v>91.7</v>
      </c>
      <c r="AK5" s="1">
        <v>97.7</v>
      </c>
      <c r="AL5" s="1">
        <v>94.2</v>
      </c>
      <c r="AM5" s="1">
        <v>85.4</v>
      </c>
      <c r="AN5" s="1">
        <v>85.5</v>
      </c>
      <c r="AO5" s="1">
        <v>89.1</v>
      </c>
      <c r="AP5" s="1">
        <v>95.5</v>
      </c>
      <c r="AQ5" s="1">
        <v>88.4</v>
      </c>
    </row>
    <row r="6" spans="1:43">
      <c r="A6" s="2" t="s">
        <v>29</v>
      </c>
      <c r="B6" s="2">
        <v>21</v>
      </c>
      <c r="C6" s="2">
        <v>21</v>
      </c>
      <c r="D6" s="2">
        <v>21</v>
      </c>
      <c r="E6" s="2">
        <v>19</v>
      </c>
      <c r="F6" s="2">
        <v>18</v>
      </c>
      <c r="G6" s="2">
        <v>22</v>
      </c>
      <c r="H6" s="2">
        <v>27</v>
      </c>
      <c r="I6" s="2">
        <v>28</v>
      </c>
      <c r="J6" s="2">
        <v>27</v>
      </c>
      <c r="K6" s="2">
        <v>21</v>
      </c>
      <c r="L6" s="2">
        <v>19</v>
      </c>
      <c r="M6" s="2">
        <v>18</v>
      </c>
      <c r="N6" s="1">
        <v>25</v>
      </c>
      <c r="O6" s="1">
        <v>23.2</v>
      </c>
      <c r="P6" s="1">
        <v>24</v>
      </c>
      <c r="Q6" s="1">
        <v>19.5</v>
      </c>
      <c r="R6" s="1">
        <v>18.100000000000001</v>
      </c>
      <c r="S6" s="1">
        <v>22.4</v>
      </c>
      <c r="T6" s="1">
        <v>25.9</v>
      </c>
      <c r="U6" s="1">
        <v>25.9</v>
      </c>
      <c r="V6" s="1">
        <v>23.9</v>
      </c>
      <c r="W6" s="1">
        <v>23.5</v>
      </c>
      <c r="X6" s="1">
        <v>21.5</v>
      </c>
      <c r="Y6" s="1">
        <v>22.3</v>
      </c>
      <c r="Z6" s="1">
        <v>25.8</v>
      </c>
      <c r="AA6" s="1">
        <v>25.9</v>
      </c>
      <c r="AB6" s="1">
        <v>25.8</v>
      </c>
      <c r="AC6" s="1">
        <v>18.8</v>
      </c>
      <c r="AD6" s="1">
        <v>17.3</v>
      </c>
      <c r="AE6" s="1">
        <v>22.5</v>
      </c>
      <c r="AF6" s="1">
        <v>28.1</v>
      </c>
      <c r="AG6" s="1">
        <v>27.7</v>
      </c>
      <c r="AH6" s="1">
        <v>27.4</v>
      </c>
      <c r="AI6" s="1">
        <v>23.9</v>
      </c>
      <c r="AJ6" s="1">
        <v>21.7</v>
      </c>
      <c r="AK6" s="1">
        <v>21.3</v>
      </c>
      <c r="AL6" s="2">
        <v>18.100000000000001</v>
      </c>
      <c r="AM6" s="2">
        <v>18.3</v>
      </c>
      <c r="AN6" s="2">
        <v>21.3</v>
      </c>
      <c r="AO6" s="4">
        <v>11.481228668941979</v>
      </c>
      <c r="AP6" s="4">
        <v>11.047781569965871</v>
      </c>
      <c r="AQ6" s="4">
        <v>14.092150170648464</v>
      </c>
    </row>
    <row r="7" spans="1:43">
      <c r="A7" s="2" t="s">
        <v>28</v>
      </c>
      <c r="B7" s="2">
        <f t="shared" ref="B7:R7" si="2">ROUND(B6/B3*100,1)</f>
        <v>13</v>
      </c>
      <c r="C7" s="2">
        <f t="shared" si="2"/>
        <v>14.3</v>
      </c>
      <c r="D7" s="2">
        <f t="shared" si="2"/>
        <v>15.2</v>
      </c>
      <c r="E7" s="2">
        <f t="shared" si="2"/>
        <v>17.3</v>
      </c>
      <c r="F7" s="2">
        <f t="shared" si="2"/>
        <v>17.8</v>
      </c>
      <c r="G7" s="2">
        <f t="shared" si="2"/>
        <v>15.6</v>
      </c>
      <c r="H7" s="2">
        <f t="shared" si="2"/>
        <v>16.5</v>
      </c>
      <c r="I7" s="2">
        <f t="shared" si="2"/>
        <v>16</v>
      </c>
      <c r="J7" s="2">
        <f t="shared" si="2"/>
        <v>16.8</v>
      </c>
      <c r="K7" s="2">
        <f t="shared" si="2"/>
        <v>13.6</v>
      </c>
      <c r="L7" s="2">
        <f t="shared" si="2"/>
        <v>14.5</v>
      </c>
      <c r="M7" s="2">
        <f t="shared" si="2"/>
        <v>14.1</v>
      </c>
      <c r="N7" s="1">
        <f t="shared" si="2"/>
        <v>16.8</v>
      </c>
      <c r="O7" s="1">
        <f t="shared" si="2"/>
        <v>16.2</v>
      </c>
      <c r="P7" s="1">
        <f t="shared" si="2"/>
        <v>17.600000000000001</v>
      </c>
      <c r="Q7" s="1">
        <f t="shared" si="2"/>
        <v>18.100000000000001</v>
      </c>
      <c r="R7" s="1">
        <f t="shared" si="2"/>
        <v>17.7</v>
      </c>
      <c r="S7" s="1">
        <f>ROUND(R6/R3*100,1)</f>
        <v>17.7</v>
      </c>
      <c r="T7" s="1">
        <f>ROUND(T6/T3*100,1)</f>
        <v>15.7</v>
      </c>
      <c r="U7" s="1">
        <f>ROUND(U6/U3*100,1)</f>
        <v>14.9</v>
      </c>
      <c r="V7" s="1">
        <f>ROUND(V6/V3*100,1)</f>
        <v>15.2</v>
      </c>
      <c r="W7" s="1">
        <f>ROUND(W6/W3*100,1)</f>
        <v>15.4</v>
      </c>
      <c r="X7" s="1">
        <f>ROUND(W6/W3*100,1)</f>
        <v>15.4</v>
      </c>
      <c r="Y7" s="1">
        <f>ROUND(W6/W3*100,1)</f>
        <v>15.4</v>
      </c>
      <c r="Z7" s="2">
        <f>ROUND(Z6/N3*100,1)</f>
        <v>17.3</v>
      </c>
      <c r="AA7" s="2">
        <f>ROUND(AA6/O3*100,1)</f>
        <v>18.100000000000001</v>
      </c>
      <c r="AB7" s="2">
        <f>ROUND(AB6/P3*100,1)</f>
        <v>19</v>
      </c>
      <c r="AC7" s="2">
        <f t="shared" ref="AC7:AQ7" si="3">ROUND(AC6/AC3*100,1)</f>
        <v>19.8</v>
      </c>
      <c r="AD7" s="2">
        <f t="shared" si="3"/>
        <v>18.3</v>
      </c>
      <c r="AE7" s="2">
        <f t="shared" si="3"/>
        <v>17.600000000000001</v>
      </c>
      <c r="AF7" s="2">
        <f t="shared" si="3"/>
        <v>15.6</v>
      </c>
      <c r="AG7" s="2">
        <f t="shared" si="3"/>
        <v>14.9</v>
      </c>
      <c r="AH7" s="2">
        <f t="shared" si="3"/>
        <v>17.5</v>
      </c>
      <c r="AI7" s="2">
        <f t="shared" si="3"/>
        <v>15.8</v>
      </c>
      <c r="AJ7" s="2">
        <f t="shared" si="3"/>
        <v>15.9</v>
      </c>
      <c r="AK7" s="2">
        <f t="shared" si="3"/>
        <v>16.399999999999999</v>
      </c>
      <c r="AL7" s="2">
        <f t="shared" si="3"/>
        <v>13.2</v>
      </c>
      <c r="AM7" s="2">
        <f t="shared" si="3"/>
        <v>14.4</v>
      </c>
      <c r="AN7" s="2">
        <f t="shared" si="3"/>
        <v>17</v>
      </c>
      <c r="AO7" s="1">
        <f t="shared" si="3"/>
        <v>15.2</v>
      </c>
      <c r="AP7" s="1">
        <f t="shared" si="3"/>
        <v>14.2</v>
      </c>
      <c r="AQ7" s="1">
        <f t="shared" si="3"/>
        <v>13.8</v>
      </c>
    </row>
    <row r="8" spans="1:43">
      <c r="A8" s="2" t="s">
        <v>27</v>
      </c>
      <c r="B8" s="2">
        <v>821</v>
      </c>
      <c r="C8" s="2">
        <v>744</v>
      </c>
      <c r="D8" s="2">
        <v>718</v>
      </c>
      <c r="E8" s="2">
        <v>530</v>
      </c>
      <c r="F8" s="2">
        <v>515</v>
      </c>
      <c r="G8" s="2">
        <v>639</v>
      </c>
      <c r="H8" s="2">
        <v>722</v>
      </c>
      <c r="I8" s="2">
        <v>745</v>
      </c>
      <c r="J8" s="2">
        <v>688</v>
      </c>
      <c r="K8" s="2">
        <v>766</v>
      </c>
      <c r="L8" s="2">
        <v>674</v>
      </c>
      <c r="M8" s="2">
        <v>698</v>
      </c>
      <c r="N8" s="1">
        <v>687</v>
      </c>
      <c r="O8" s="1">
        <v>660</v>
      </c>
      <c r="P8" s="1">
        <v>626</v>
      </c>
      <c r="Q8" s="1">
        <v>525</v>
      </c>
      <c r="R8" s="1">
        <v>502</v>
      </c>
      <c r="S8" s="1">
        <v>680</v>
      </c>
      <c r="T8" s="1">
        <v>568.5</v>
      </c>
      <c r="U8" s="1">
        <v>580.1</v>
      </c>
      <c r="V8" s="1">
        <v>547.5</v>
      </c>
      <c r="W8" s="1">
        <v>616.70000000000005</v>
      </c>
      <c r="X8" s="1">
        <v>573.20000000000005</v>
      </c>
      <c r="Y8" s="1">
        <v>604.5</v>
      </c>
      <c r="Z8" s="2">
        <v>643.79999999999995</v>
      </c>
      <c r="AA8" s="2">
        <v>607.4</v>
      </c>
      <c r="AB8" s="2">
        <v>582.70000000000005</v>
      </c>
      <c r="AC8" s="1">
        <v>440.8</v>
      </c>
      <c r="AD8" s="1">
        <v>427.8</v>
      </c>
      <c r="AE8" s="1">
        <v>538</v>
      </c>
      <c r="AF8" s="1">
        <v>622.4</v>
      </c>
      <c r="AG8" s="1">
        <v>657.4</v>
      </c>
      <c r="AH8" s="1">
        <v>594.1</v>
      </c>
      <c r="AI8" s="1">
        <v>610.6</v>
      </c>
      <c r="AJ8" s="1">
        <v>574.4</v>
      </c>
      <c r="AK8" s="1">
        <v>549.6</v>
      </c>
      <c r="AL8" s="2">
        <v>562.4</v>
      </c>
      <c r="AM8" s="2">
        <v>522.1</v>
      </c>
      <c r="AN8" s="2">
        <v>525.6</v>
      </c>
      <c r="AO8" s="4">
        <v>365.62765957446811</v>
      </c>
      <c r="AP8" s="4">
        <v>373.43971631205676</v>
      </c>
      <c r="AQ8" s="4">
        <v>458.04609929078015</v>
      </c>
    </row>
    <row r="9" spans="1:43">
      <c r="A9" s="2" t="s">
        <v>26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">
        <f t="shared" ref="N9:AQ9" si="4">ROUND(N8/B8*100,1)</f>
        <v>83.7</v>
      </c>
      <c r="O9" s="1">
        <f t="shared" si="4"/>
        <v>88.7</v>
      </c>
      <c r="P9" s="1">
        <f t="shared" si="4"/>
        <v>87.2</v>
      </c>
      <c r="Q9" s="1">
        <f t="shared" si="4"/>
        <v>99.1</v>
      </c>
      <c r="R9" s="1">
        <f t="shared" si="4"/>
        <v>97.5</v>
      </c>
      <c r="S9" s="1">
        <f t="shared" si="4"/>
        <v>106.4</v>
      </c>
      <c r="T9" s="1">
        <f t="shared" si="4"/>
        <v>78.7</v>
      </c>
      <c r="U9" s="1">
        <f t="shared" si="4"/>
        <v>77.900000000000006</v>
      </c>
      <c r="V9" s="1">
        <f t="shared" si="4"/>
        <v>79.599999999999994</v>
      </c>
      <c r="W9" s="1">
        <f t="shared" si="4"/>
        <v>80.5</v>
      </c>
      <c r="X9" s="1">
        <f t="shared" si="4"/>
        <v>85</v>
      </c>
      <c r="Y9" s="1">
        <f t="shared" si="4"/>
        <v>86.6</v>
      </c>
      <c r="Z9" s="1">
        <f t="shared" si="4"/>
        <v>93.7</v>
      </c>
      <c r="AA9" s="1">
        <f t="shared" si="4"/>
        <v>92</v>
      </c>
      <c r="AB9" s="1">
        <f t="shared" si="4"/>
        <v>93.1</v>
      </c>
      <c r="AC9" s="1">
        <f t="shared" si="4"/>
        <v>84</v>
      </c>
      <c r="AD9" s="1">
        <f t="shared" si="4"/>
        <v>85.2</v>
      </c>
      <c r="AE9" s="1">
        <f t="shared" si="4"/>
        <v>79.099999999999994</v>
      </c>
      <c r="AF9" s="1">
        <f t="shared" si="4"/>
        <v>109.5</v>
      </c>
      <c r="AG9" s="1">
        <f t="shared" si="4"/>
        <v>113.3</v>
      </c>
      <c r="AH9" s="1">
        <f t="shared" si="4"/>
        <v>108.5</v>
      </c>
      <c r="AI9" s="1">
        <f t="shared" si="4"/>
        <v>99</v>
      </c>
      <c r="AJ9" s="1">
        <f t="shared" si="4"/>
        <v>100.2</v>
      </c>
      <c r="AK9" s="1">
        <f t="shared" si="4"/>
        <v>90.9</v>
      </c>
      <c r="AL9" s="1">
        <f t="shared" si="4"/>
        <v>87.4</v>
      </c>
      <c r="AM9" s="1">
        <f t="shared" si="4"/>
        <v>86</v>
      </c>
      <c r="AN9" s="1">
        <f t="shared" si="4"/>
        <v>90.2</v>
      </c>
      <c r="AO9" s="1">
        <f t="shared" si="4"/>
        <v>82.9</v>
      </c>
      <c r="AP9" s="1">
        <f t="shared" si="4"/>
        <v>87.3</v>
      </c>
      <c r="AQ9" s="1">
        <f t="shared" si="4"/>
        <v>85.1</v>
      </c>
    </row>
    <row r="10" spans="1:43">
      <c r="A10" s="2" t="s">
        <v>25</v>
      </c>
      <c r="B10" s="7">
        <v>6615</v>
      </c>
      <c r="C10" s="7">
        <v>6406</v>
      </c>
      <c r="D10" s="7">
        <v>6352</v>
      </c>
      <c r="E10" s="7">
        <v>5695</v>
      </c>
      <c r="F10" s="7">
        <v>5677</v>
      </c>
      <c r="G10" s="7">
        <v>6382</v>
      </c>
      <c r="H10" s="7">
        <v>7317</v>
      </c>
      <c r="I10" s="7">
        <v>6486</v>
      </c>
      <c r="J10" s="7">
        <v>6580</v>
      </c>
      <c r="K10" s="7">
        <v>6808</v>
      </c>
      <c r="L10" s="7">
        <v>6504</v>
      </c>
      <c r="M10" s="7">
        <v>5971</v>
      </c>
      <c r="N10" s="7">
        <v>7092</v>
      </c>
      <c r="O10" s="7">
        <v>6737</v>
      </c>
      <c r="P10" s="7">
        <v>6589</v>
      </c>
      <c r="Q10" s="6">
        <v>5882.1</v>
      </c>
      <c r="R10" s="6">
        <v>5519.1</v>
      </c>
      <c r="S10" s="6">
        <v>6480.4</v>
      </c>
      <c r="T10" s="6">
        <v>7499.3</v>
      </c>
      <c r="U10" s="6">
        <v>7486.3</v>
      </c>
      <c r="V10" s="6">
        <v>7133.5</v>
      </c>
      <c r="W10" s="6">
        <v>7235.2</v>
      </c>
      <c r="X10" s="6">
        <v>6729</v>
      </c>
      <c r="Y10" s="6">
        <v>6499.8</v>
      </c>
      <c r="Z10" s="6">
        <v>7360</v>
      </c>
      <c r="AA10" s="6">
        <v>6625.5</v>
      </c>
      <c r="AB10" s="6">
        <v>6836.4</v>
      </c>
      <c r="AC10" s="7">
        <v>3068</v>
      </c>
      <c r="AD10" s="7">
        <v>3135</v>
      </c>
      <c r="AE10" s="7">
        <v>3581</v>
      </c>
      <c r="AF10" s="8">
        <v>3873.2</v>
      </c>
      <c r="AG10" s="8">
        <v>3923.4</v>
      </c>
      <c r="AH10" s="8">
        <v>3754.1</v>
      </c>
      <c r="AI10" s="6">
        <v>3749.6</v>
      </c>
      <c r="AJ10" s="6">
        <v>3699.9</v>
      </c>
      <c r="AK10" s="6">
        <v>3617</v>
      </c>
      <c r="AL10" s="6">
        <v>3479.6</v>
      </c>
      <c r="AM10" s="6">
        <v>3042.6</v>
      </c>
      <c r="AN10" s="6">
        <v>3023.8</v>
      </c>
      <c r="AO10" s="4">
        <v>3497.8417266187053</v>
      </c>
      <c r="AP10" s="4">
        <v>3469.7841726618703</v>
      </c>
      <c r="AQ10" s="4">
        <v>3767.2661870503598</v>
      </c>
    </row>
    <row r="11" spans="1:43">
      <c r="A11" s="2" t="s">
        <v>24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6">
        <f t="shared" ref="Q11:AQ11" si="5">ROUND(Q10/E10*100,1)</f>
        <v>103.3</v>
      </c>
      <c r="R11" s="6">
        <f t="shared" si="5"/>
        <v>97.2</v>
      </c>
      <c r="S11" s="6">
        <f t="shared" si="5"/>
        <v>101.5</v>
      </c>
      <c r="T11" s="6">
        <f t="shared" si="5"/>
        <v>102.5</v>
      </c>
      <c r="U11" s="6">
        <f t="shared" si="5"/>
        <v>115.4</v>
      </c>
      <c r="V11" s="6">
        <f t="shared" si="5"/>
        <v>108.4</v>
      </c>
      <c r="W11" s="6">
        <f t="shared" si="5"/>
        <v>106.3</v>
      </c>
      <c r="X11" s="6">
        <f t="shared" si="5"/>
        <v>103.5</v>
      </c>
      <c r="Y11" s="6">
        <f t="shared" si="5"/>
        <v>108.9</v>
      </c>
      <c r="Z11" s="6">
        <f t="shared" si="5"/>
        <v>103.8</v>
      </c>
      <c r="AA11" s="6">
        <f t="shared" si="5"/>
        <v>98.3</v>
      </c>
      <c r="AB11" s="6">
        <f t="shared" si="5"/>
        <v>103.8</v>
      </c>
      <c r="AC11" s="6">
        <f t="shared" si="5"/>
        <v>52.2</v>
      </c>
      <c r="AD11" s="6">
        <f t="shared" si="5"/>
        <v>56.8</v>
      </c>
      <c r="AE11" s="6">
        <f t="shared" si="5"/>
        <v>55.3</v>
      </c>
      <c r="AF11" s="6">
        <f t="shared" si="5"/>
        <v>51.6</v>
      </c>
      <c r="AG11" s="6">
        <f t="shared" si="5"/>
        <v>52.4</v>
      </c>
      <c r="AH11" s="6">
        <f t="shared" si="5"/>
        <v>52.6</v>
      </c>
      <c r="AI11" s="6">
        <f t="shared" si="5"/>
        <v>51.8</v>
      </c>
      <c r="AJ11" s="6">
        <f t="shared" si="5"/>
        <v>55</v>
      </c>
      <c r="AK11" s="6">
        <f t="shared" si="5"/>
        <v>55.6</v>
      </c>
      <c r="AL11" s="6">
        <f t="shared" si="5"/>
        <v>47.3</v>
      </c>
      <c r="AM11" s="6">
        <f t="shared" si="5"/>
        <v>45.9</v>
      </c>
      <c r="AN11" s="6">
        <f t="shared" si="5"/>
        <v>44.2</v>
      </c>
      <c r="AO11" s="5">
        <f t="shared" si="5"/>
        <v>114</v>
      </c>
      <c r="AP11" s="5">
        <f t="shared" si="5"/>
        <v>110.7</v>
      </c>
      <c r="AQ11" s="5">
        <f t="shared" si="5"/>
        <v>105.2</v>
      </c>
    </row>
    <row r="12" spans="1:43">
      <c r="A12" s="2" t="s">
        <v>23</v>
      </c>
      <c r="B12" s="2">
        <v>39</v>
      </c>
      <c r="C12" s="2">
        <v>39</v>
      </c>
      <c r="D12" s="2">
        <v>42</v>
      </c>
      <c r="E12" s="2">
        <v>37</v>
      </c>
      <c r="F12" s="2">
        <v>37</v>
      </c>
      <c r="G12" s="2">
        <v>38</v>
      </c>
      <c r="H12" s="2">
        <v>38</v>
      </c>
      <c r="I12" s="2">
        <v>38</v>
      </c>
      <c r="J12" s="2">
        <v>38</v>
      </c>
      <c r="K12" s="2">
        <v>35</v>
      </c>
      <c r="L12" s="2">
        <v>36</v>
      </c>
      <c r="M12" s="2">
        <v>34</v>
      </c>
      <c r="N12" s="1">
        <v>37</v>
      </c>
      <c r="O12" s="1">
        <v>37</v>
      </c>
      <c r="P12" s="1">
        <v>39</v>
      </c>
      <c r="Q12" s="5">
        <v>37.4</v>
      </c>
      <c r="R12" s="5">
        <v>37.299999999999997</v>
      </c>
      <c r="S12" s="5">
        <v>37.799999999999997</v>
      </c>
      <c r="T12" s="1">
        <v>35.799999999999997</v>
      </c>
      <c r="U12" s="1">
        <v>35.700000000000003</v>
      </c>
      <c r="V12" s="1">
        <v>36.299999999999997</v>
      </c>
      <c r="W12" s="1">
        <v>38</v>
      </c>
      <c r="X12" s="1">
        <v>37.200000000000003</v>
      </c>
      <c r="Y12" s="1">
        <v>36.1</v>
      </c>
      <c r="Z12" s="1">
        <v>37</v>
      </c>
      <c r="AA12" s="1">
        <v>36.4</v>
      </c>
      <c r="AB12" s="1">
        <v>39.200000000000003</v>
      </c>
      <c r="AC12" s="1">
        <v>33.299999999999997</v>
      </c>
      <c r="AD12" s="1">
        <v>32.6</v>
      </c>
      <c r="AE12" s="1">
        <v>33.1</v>
      </c>
      <c r="AF12" s="1">
        <v>37.5</v>
      </c>
      <c r="AG12" s="1">
        <v>37.799999999999997</v>
      </c>
      <c r="AH12" s="1">
        <v>38.4</v>
      </c>
      <c r="AI12" s="5">
        <v>39.299999999999997</v>
      </c>
      <c r="AJ12" s="5">
        <v>39</v>
      </c>
      <c r="AK12" s="5">
        <v>37.6</v>
      </c>
      <c r="AL12" s="2">
        <v>34.1</v>
      </c>
      <c r="AM12" s="2">
        <v>34.700000000000003</v>
      </c>
      <c r="AN12" s="2">
        <v>37.9</v>
      </c>
      <c r="AO12" s="4">
        <v>30.01010101010101</v>
      </c>
      <c r="AP12" s="4">
        <v>30.279187817258883</v>
      </c>
      <c r="AQ12" s="4">
        <v>30.811224489795919</v>
      </c>
    </row>
    <row r="13" spans="1:43">
      <c r="A13" s="2" t="s">
        <v>22</v>
      </c>
      <c r="B13" s="2">
        <v>48</v>
      </c>
      <c r="C13" s="2">
        <v>44</v>
      </c>
      <c r="D13" s="2">
        <v>45</v>
      </c>
      <c r="E13" s="2">
        <v>38</v>
      </c>
      <c r="F13" s="2">
        <v>36</v>
      </c>
      <c r="G13" s="2">
        <v>41</v>
      </c>
      <c r="H13" s="2">
        <v>40</v>
      </c>
      <c r="I13" s="2">
        <v>39</v>
      </c>
      <c r="J13" s="2">
        <v>39</v>
      </c>
      <c r="K13" s="2">
        <v>39</v>
      </c>
      <c r="L13" s="2">
        <v>36</v>
      </c>
      <c r="M13" s="2">
        <v>36</v>
      </c>
      <c r="N13" s="1">
        <v>43</v>
      </c>
      <c r="O13" s="1">
        <v>45</v>
      </c>
      <c r="P13" s="1">
        <v>45</v>
      </c>
      <c r="Q13" s="5">
        <v>39.4</v>
      </c>
      <c r="R13" s="5">
        <v>38.4</v>
      </c>
      <c r="S13" s="5">
        <v>40.700000000000003</v>
      </c>
      <c r="T13" s="1">
        <v>38.700000000000003</v>
      </c>
      <c r="U13" s="1">
        <v>39.299999999999997</v>
      </c>
      <c r="V13" s="1">
        <v>40.4</v>
      </c>
      <c r="W13" s="1">
        <v>40.1</v>
      </c>
      <c r="X13" s="1">
        <v>37.1</v>
      </c>
      <c r="Y13" s="1">
        <v>36.9</v>
      </c>
      <c r="Z13" s="1">
        <v>39.1</v>
      </c>
      <c r="AA13" s="1">
        <v>38.1</v>
      </c>
      <c r="AB13" s="1">
        <v>36</v>
      </c>
      <c r="AC13" s="1">
        <v>33.700000000000003</v>
      </c>
      <c r="AD13" s="1">
        <v>33.4</v>
      </c>
      <c r="AE13" s="1">
        <v>35.799999999999997</v>
      </c>
      <c r="AF13" s="1">
        <v>47.3</v>
      </c>
      <c r="AG13" s="1">
        <v>45.5</v>
      </c>
      <c r="AH13" s="1">
        <v>45.4</v>
      </c>
      <c r="AI13" s="5">
        <v>37</v>
      </c>
      <c r="AJ13" s="5">
        <v>36.1</v>
      </c>
      <c r="AK13" s="5">
        <v>35</v>
      </c>
      <c r="AL13" s="2">
        <v>41.7</v>
      </c>
      <c r="AM13" s="2">
        <v>41.6</v>
      </c>
      <c r="AN13" s="2">
        <v>42.5</v>
      </c>
      <c r="AO13" s="4">
        <v>27.747826086956522</v>
      </c>
      <c r="AP13" s="4">
        <v>28.965217391304346</v>
      </c>
      <c r="AQ13" s="4">
        <v>29.189655172413794</v>
      </c>
    </row>
    <row r="14" spans="1:43">
      <c r="A14" s="2" t="s">
        <v>21</v>
      </c>
      <c r="B14" s="2">
        <v>28</v>
      </c>
      <c r="C14" s="2">
        <v>26</v>
      </c>
      <c r="D14" s="2">
        <v>25</v>
      </c>
      <c r="E14" s="2">
        <v>20</v>
      </c>
      <c r="F14" s="2">
        <v>18</v>
      </c>
      <c r="G14" s="2">
        <v>25</v>
      </c>
      <c r="H14" s="2">
        <v>31</v>
      </c>
      <c r="I14" s="2">
        <v>34</v>
      </c>
      <c r="J14" s="2">
        <v>32</v>
      </c>
      <c r="K14" s="2">
        <v>28</v>
      </c>
      <c r="L14" s="2">
        <v>24</v>
      </c>
      <c r="M14" s="2">
        <v>25</v>
      </c>
      <c r="N14" s="1">
        <v>29.2</v>
      </c>
      <c r="O14" s="1">
        <v>28.5</v>
      </c>
      <c r="P14" s="1">
        <v>27.5</v>
      </c>
      <c r="Q14" s="5">
        <v>20.5</v>
      </c>
      <c r="R14" s="5">
        <v>19</v>
      </c>
      <c r="S14" s="5">
        <v>27.8</v>
      </c>
      <c r="T14" s="5">
        <v>32.9</v>
      </c>
      <c r="U14" s="5">
        <v>34.200000000000003</v>
      </c>
      <c r="V14" s="5">
        <v>30.7</v>
      </c>
      <c r="W14" s="5">
        <v>27.8</v>
      </c>
      <c r="X14" s="5">
        <v>24.3</v>
      </c>
      <c r="Y14" s="5">
        <v>25.3</v>
      </c>
      <c r="Z14" s="1">
        <v>29.1</v>
      </c>
      <c r="AA14" s="1">
        <v>27.2</v>
      </c>
      <c r="AB14" s="1">
        <v>26.7</v>
      </c>
      <c r="AC14" s="1">
        <v>19.899999999999999</v>
      </c>
      <c r="AD14" s="1">
        <v>19.100000000000001</v>
      </c>
      <c r="AE14" s="1">
        <v>26</v>
      </c>
      <c r="AF14" s="1">
        <v>33.6</v>
      </c>
      <c r="AG14" s="1">
        <v>35.4</v>
      </c>
      <c r="AH14" s="1">
        <v>30.2</v>
      </c>
      <c r="AI14" s="1">
        <v>27.5</v>
      </c>
      <c r="AJ14" s="1">
        <v>24.8</v>
      </c>
      <c r="AK14" s="1">
        <v>24.8</v>
      </c>
      <c r="AL14" s="2">
        <v>29</v>
      </c>
      <c r="AM14" s="2">
        <v>26.8</v>
      </c>
      <c r="AN14" s="2">
        <v>26.7</v>
      </c>
      <c r="AO14" s="4">
        <v>19.222923855237415</v>
      </c>
      <c r="AP14" s="4">
        <v>18.91069192071943</v>
      </c>
      <c r="AQ14" s="4">
        <v>24.686471898306408</v>
      </c>
    </row>
    <row r="15" spans="1:43">
      <c r="AO15" s="3"/>
      <c r="AP15" s="3"/>
      <c r="AQ15" s="3"/>
    </row>
    <row r="43" spans="1:1">
      <c r="A43" t="s">
        <v>20</v>
      </c>
    </row>
    <row r="44" spans="1:1">
      <c r="A44" t="s">
        <v>19</v>
      </c>
    </row>
    <row r="45" spans="1:1">
      <c r="A45" t="s">
        <v>18</v>
      </c>
    </row>
    <row r="46" spans="1:1">
      <c r="A46" t="s">
        <v>17</v>
      </c>
    </row>
    <row r="65" spans="1:31">
      <c r="A65" s="2"/>
      <c r="B65" s="2" t="str">
        <f t="shared" ref="B65:M65" si="6">N2</f>
        <v>10月</v>
      </c>
      <c r="C65" s="2" t="str">
        <f t="shared" si="6"/>
        <v>11月</v>
      </c>
      <c r="D65" s="2" t="str">
        <f t="shared" si="6"/>
        <v>12月</v>
      </c>
      <c r="E65" s="2" t="str">
        <f t="shared" si="6"/>
        <v>26.1月</v>
      </c>
      <c r="F65" s="2" t="str">
        <f t="shared" si="6"/>
        <v>２月</v>
      </c>
      <c r="G65" s="2" t="str">
        <f t="shared" si="6"/>
        <v>３月</v>
      </c>
      <c r="H65" s="2" t="str">
        <f t="shared" si="6"/>
        <v>４月</v>
      </c>
      <c r="I65" s="2" t="str">
        <f t="shared" si="6"/>
        <v>５月</v>
      </c>
      <c r="J65" s="2" t="str">
        <f t="shared" si="6"/>
        <v>６月</v>
      </c>
      <c r="K65" s="2" t="str">
        <f t="shared" si="6"/>
        <v>７月</v>
      </c>
      <c r="L65" s="2" t="str">
        <f t="shared" si="6"/>
        <v>８月</v>
      </c>
      <c r="M65" s="2" t="str">
        <f t="shared" si="6"/>
        <v>９月</v>
      </c>
      <c r="N65" s="1" t="s">
        <v>16</v>
      </c>
      <c r="O65" s="1" t="s">
        <v>15</v>
      </c>
      <c r="P65" s="1" t="s">
        <v>14</v>
      </c>
      <c r="Q65" s="1" t="s">
        <v>13</v>
      </c>
      <c r="R65" s="1" t="s">
        <v>2</v>
      </c>
      <c r="S65" s="1" t="s">
        <v>1</v>
      </c>
      <c r="T65" s="1" t="s">
        <v>12</v>
      </c>
      <c r="U65" s="1" t="s">
        <v>11</v>
      </c>
      <c r="V65" s="1" t="s">
        <v>10</v>
      </c>
      <c r="W65" s="1" t="s">
        <v>9</v>
      </c>
      <c r="X65" s="1" t="s">
        <v>8</v>
      </c>
      <c r="Y65" s="1" t="s">
        <v>7</v>
      </c>
      <c r="Z65" s="1" t="s">
        <v>6</v>
      </c>
      <c r="AA65" s="1" t="s">
        <v>5</v>
      </c>
      <c r="AB65" s="1" t="s">
        <v>4</v>
      </c>
      <c r="AC65" s="1" t="s">
        <v>3</v>
      </c>
      <c r="AD65" s="1" t="s">
        <v>2</v>
      </c>
      <c r="AE65" s="1" t="s">
        <v>1</v>
      </c>
    </row>
    <row r="66" spans="1:31">
      <c r="A66" s="2" t="str">
        <f>A4</f>
        <v>売上高対前年比（％）</v>
      </c>
      <c r="B66" s="2">
        <f t="shared" ref="B66:M66" si="7">N4</f>
        <v>92.5</v>
      </c>
      <c r="C66" s="2">
        <f t="shared" si="7"/>
        <v>97.3</v>
      </c>
      <c r="D66" s="2">
        <f t="shared" si="7"/>
        <v>98.6</v>
      </c>
      <c r="E66" s="2">
        <f t="shared" si="7"/>
        <v>130</v>
      </c>
      <c r="F66" s="2">
        <f t="shared" si="7"/>
        <v>101.3</v>
      </c>
      <c r="G66" s="2">
        <f t="shared" si="7"/>
        <v>108.4</v>
      </c>
      <c r="H66" s="2">
        <f t="shared" si="7"/>
        <v>100.5</v>
      </c>
      <c r="I66" s="2">
        <f t="shared" si="7"/>
        <v>99.5</v>
      </c>
      <c r="J66" s="2">
        <f t="shared" si="7"/>
        <v>97.5</v>
      </c>
      <c r="K66" s="2">
        <f t="shared" si="7"/>
        <v>99</v>
      </c>
      <c r="L66" s="2">
        <f t="shared" si="7"/>
        <v>101.2</v>
      </c>
      <c r="M66" s="2">
        <f t="shared" si="7"/>
        <v>102.7</v>
      </c>
      <c r="N66" s="2">
        <v>104</v>
      </c>
      <c r="O66" s="2">
        <v>99.9</v>
      </c>
      <c r="P66" s="2">
        <v>102.4</v>
      </c>
      <c r="Q66" s="2">
        <v>88</v>
      </c>
      <c r="R66" s="2">
        <v>92.5</v>
      </c>
      <c r="S66" s="2">
        <v>83.4</v>
      </c>
      <c r="T66" s="1">
        <v>109</v>
      </c>
      <c r="U66" s="1">
        <v>106.8</v>
      </c>
      <c r="V66" s="1">
        <v>99.6</v>
      </c>
      <c r="W66" s="2">
        <v>99.5</v>
      </c>
      <c r="X66" s="2">
        <v>103.1</v>
      </c>
      <c r="Y66" s="2">
        <v>98.8</v>
      </c>
      <c r="Z66" s="2">
        <v>88.2</v>
      </c>
      <c r="AA66" s="2">
        <v>89</v>
      </c>
      <c r="AB66" s="2">
        <v>89.9</v>
      </c>
      <c r="AC66" s="1">
        <v>79.599999999999994</v>
      </c>
      <c r="AD66" s="1">
        <v>82.1</v>
      </c>
      <c r="AE66" s="1">
        <v>80.099999999999994</v>
      </c>
    </row>
    <row r="67" spans="1:31">
      <c r="A67" s="2" t="s">
        <v>0</v>
      </c>
      <c r="B67" s="2"/>
      <c r="C67" s="1">
        <v>110.9</v>
      </c>
      <c r="D67" s="1">
        <v>110.6</v>
      </c>
      <c r="E67" s="1">
        <v>124.1</v>
      </c>
      <c r="F67" s="1">
        <v>99.7</v>
      </c>
      <c r="G67" s="1">
        <v>124.8</v>
      </c>
      <c r="H67" s="1">
        <v>103</v>
      </c>
      <c r="I67" s="1">
        <v>95.3</v>
      </c>
      <c r="J67" s="1">
        <v>110.5</v>
      </c>
      <c r="K67" s="1">
        <v>100.8</v>
      </c>
      <c r="L67" s="1">
        <v>112.2</v>
      </c>
      <c r="M67" s="1">
        <v>90.1</v>
      </c>
      <c r="N67" s="1">
        <v>95.6</v>
      </c>
      <c r="O67" s="1">
        <v>96</v>
      </c>
      <c r="P67" s="1">
        <v>89.6</v>
      </c>
      <c r="Q67" s="1">
        <v>83.3</v>
      </c>
      <c r="R67" s="1">
        <v>107.8</v>
      </c>
      <c r="S67" s="1">
        <v>80.8</v>
      </c>
      <c r="T67" s="1">
        <v>105.7</v>
      </c>
      <c r="U67" s="1">
        <v>102</v>
      </c>
      <c r="V67" s="1">
        <v>79.099999999999994</v>
      </c>
      <c r="W67" s="1">
        <v>91.8</v>
      </c>
      <c r="X67" s="1">
        <v>91.7</v>
      </c>
      <c r="Y67" s="1">
        <v>97.7</v>
      </c>
      <c r="Z67" s="1">
        <v>94.2</v>
      </c>
      <c r="AA67" s="1">
        <v>85.4</v>
      </c>
      <c r="AB67" s="1">
        <v>85.5</v>
      </c>
      <c r="AC67" s="1">
        <v>89.1</v>
      </c>
      <c r="AD67" s="1">
        <v>95.5</v>
      </c>
      <c r="AE67" s="1">
        <v>88.4</v>
      </c>
    </row>
  </sheetData>
  <phoneticPr fontId="2"/>
  <dataValidations count="2">
    <dataValidation type="decimal" imeMode="halfAlpha" operator="greaterThanOrEqual" allowBlank="1" showInputMessage="1" showErrorMessage="1" error="半角英数のみ入力可" sqref="AO6:AQ6 AO8:AQ8 AO10:AQ10 AO12:AQ12 AO14:AQ14">
      <formula1>0.1</formula1>
    </dataValidation>
    <dataValidation type="decimal" imeMode="halfAlpha" operator="greaterThanOrEqual" allowBlank="1" showInputMessage="1" showErrorMessage="1" error="半角数字で入力して下さい。" sqref="AO3:AQ3 AO13:AQ13">
      <formula1>0.1</formula1>
    </dataValidation>
  </dataValidations>
  <pageMargins left="0.7" right="0.7" top="0.75" bottom="0.75" header="0.3" footer="0.3"/>
  <pageSetup paperSize="8" scale="81"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クリーニング業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kotera353</dc:creator>
  <cp:lastModifiedBy>kotera353</cp:lastModifiedBy>
  <dcterms:created xsi:type="dcterms:W3CDTF">2016-09-01T06:51:57Z</dcterms:created>
  <dcterms:modified xsi:type="dcterms:W3CDTF">2016-09-01T06:56:50Z</dcterms:modified>
</cp:coreProperties>
</file>