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showInkAnnotation="0" autoCompressPictures="0"/>
  <bookViews>
    <workbookView xWindow="0" yWindow="0" windowWidth="25600" windowHeight="19020" tabRatio="500"/>
  </bookViews>
  <sheets>
    <sheet name="旅館・ホテル業" sheetId="1" r:id="rId1"/>
  </sheets>
  <definedNames>
    <definedName name="_xlnm.Print_Area" localSheetId="0">旅館・ホテル業!$A$1:$AQ$75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B76" i="1"/>
  <c r="C76" i="1"/>
  <c r="D76" i="1"/>
  <c r="E76" i="1"/>
  <c r="F76" i="1"/>
  <c r="G76" i="1"/>
  <c r="H76" i="1"/>
  <c r="I76" i="1"/>
  <c r="J76" i="1"/>
  <c r="K76" i="1"/>
  <c r="L76" i="1"/>
  <c r="M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</calcChain>
</file>

<file path=xl/sharedStrings.xml><?xml version="1.0" encoding="utf-8"?>
<sst xmlns="http://schemas.openxmlformats.org/spreadsheetml/2006/main" count="89" uniqueCount="63">
  <si>
    <t>国内パック料金前年比</t>
    <rPh sb="0" eb="2">
      <t>コクナイ</t>
    </rPh>
    <rPh sb="5" eb="7">
      <t>リョウキン</t>
    </rPh>
    <rPh sb="7" eb="10">
      <t>ゼンネンヒ</t>
    </rPh>
    <phoneticPr fontId="1"/>
  </si>
  <si>
    <t>宿泊料対前年比</t>
    <rPh sb="0" eb="3">
      <t>シュクハクリョウ</t>
    </rPh>
    <rPh sb="3" eb="4">
      <t>タイ</t>
    </rPh>
    <rPh sb="4" eb="7">
      <t>ゼンネンヒ</t>
    </rPh>
    <phoneticPr fontId="1"/>
  </si>
  <si>
    <t>移動平均値前年比</t>
    <rPh sb="0" eb="2">
      <t>イドウ</t>
    </rPh>
    <rPh sb="2" eb="5">
      <t>ヘイキンチ</t>
    </rPh>
    <rPh sb="5" eb="8">
      <t>ゼンネンヒ</t>
    </rPh>
    <phoneticPr fontId="1"/>
  </si>
  <si>
    <t>3月</t>
    <rPh sb="1" eb="2">
      <t>ツキ</t>
    </rPh>
    <phoneticPr fontId="1"/>
  </si>
  <si>
    <t>2月</t>
    <rPh sb="1" eb="2">
      <t>ツキ</t>
    </rPh>
    <phoneticPr fontId="1"/>
  </si>
  <si>
    <t>1月</t>
    <rPh sb="1" eb="2">
      <t>ツキ</t>
    </rPh>
    <phoneticPr fontId="1"/>
  </si>
  <si>
    <t>12月</t>
    <rPh sb="2" eb="3">
      <t>ツキ</t>
    </rPh>
    <phoneticPr fontId="1"/>
  </si>
  <si>
    <t>11月</t>
    <rPh sb="2" eb="3">
      <t>ツキ</t>
    </rPh>
    <phoneticPr fontId="1"/>
  </si>
  <si>
    <t>10月</t>
    <rPh sb="2" eb="3">
      <t>ツキ</t>
    </rPh>
    <phoneticPr fontId="1"/>
  </si>
  <si>
    <t>9月</t>
    <rPh sb="1" eb="2">
      <t>ツキ</t>
    </rPh>
    <phoneticPr fontId="1"/>
  </si>
  <si>
    <t>8月</t>
    <rPh sb="1" eb="2">
      <t>ツキ</t>
    </rPh>
    <phoneticPr fontId="1"/>
  </si>
  <si>
    <t>7月</t>
    <rPh sb="1" eb="2">
      <t>ツキ</t>
    </rPh>
    <phoneticPr fontId="1"/>
  </si>
  <si>
    <t>6月</t>
    <rPh sb="1" eb="2">
      <t>ツキ</t>
    </rPh>
    <phoneticPr fontId="1"/>
  </si>
  <si>
    <t>5月</t>
    <rPh sb="1" eb="2">
      <t>ツキ</t>
    </rPh>
    <phoneticPr fontId="1"/>
  </si>
  <si>
    <t>4月</t>
    <rPh sb="1" eb="2">
      <t>ツキ</t>
    </rPh>
    <phoneticPr fontId="1"/>
  </si>
  <si>
    <t>27.1月</t>
    <rPh sb="4" eb="5">
      <t>ツキ</t>
    </rPh>
    <phoneticPr fontId="1"/>
  </si>
  <si>
    <t>１２月</t>
    <rPh sb="2" eb="3">
      <t>ツキ</t>
    </rPh>
    <phoneticPr fontId="1"/>
  </si>
  <si>
    <t>１１月</t>
    <rPh sb="2" eb="3">
      <t>ツキ</t>
    </rPh>
    <phoneticPr fontId="1"/>
  </si>
  <si>
    <t>4　宿泊支出（消費支出）は6月以降前年を下回る。</t>
    <rPh sb="2" eb="4">
      <t>シュクハク</t>
    </rPh>
    <rPh sb="14" eb="15">
      <t>ツキ</t>
    </rPh>
    <rPh sb="15" eb="17">
      <t>イコウ</t>
    </rPh>
    <rPh sb="20" eb="21">
      <t>シタ</t>
    </rPh>
    <phoneticPr fontId="1"/>
  </si>
  <si>
    <t>３　諸経費は38％（日本公庫：経営指標）。</t>
    <phoneticPr fontId="1"/>
  </si>
  <si>
    <t>２　原価率は、20～25％。稼働率は５～６割。人件費は25％程度で上昇傾向。</t>
    <rPh sb="2" eb="5">
      <t>ゲンカリツ</t>
    </rPh>
    <rPh sb="14" eb="17">
      <t>カドウリツ</t>
    </rPh>
    <rPh sb="21" eb="22">
      <t>ワリ</t>
    </rPh>
    <rPh sb="23" eb="26">
      <t>ジンケンヒ</t>
    </rPh>
    <rPh sb="30" eb="32">
      <t>テイド</t>
    </rPh>
    <rPh sb="33" eb="35">
      <t>ジョウショウ</t>
    </rPh>
    <rPh sb="35" eb="37">
      <t>ケイコウ</t>
    </rPh>
    <phoneticPr fontId="1"/>
  </si>
  <si>
    <t>＜特徴＞１　売上は1600～2500円。景気感応度が高くかつ変動が大きい。外国人客増加の影響か。単価は、9千～1万円。</t>
    <rPh sb="18" eb="19">
      <t>エン</t>
    </rPh>
    <rPh sb="20" eb="22">
      <t>ケイキ</t>
    </rPh>
    <rPh sb="22" eb="25">
      <t>カンノウド</t>
    </rPh>
    <rPh sb="26" eb="27">
      <t>コウ</t>
    </rPh>
    <rPh sb="30" eb="32">
      <t>ヘンドウ</t>
    </rPh>
    <rPh sb="33" eb="34">
      <t>オオ</t>
    </rPh>
    <rPh sb="37" eb="39">
      <t>ガイコク</t>
    </rPh>
    <rPh sb="40" eb="41">
      <t>キャク</t>
    </rPh>
    <rPh sb="41" eb="43">
      <t>ゾウカ</t>
    </rPh>
    <rPh sb="44" eb="46">
      <t>エイキョウ</t>
    </rPh>
    <rPh sb="48" eb="50">
      <t>タンカ</t>
    </rPh>
    <rPh sb="53" eb="54">
      <t>セン</t>
    </rPh>
    <rPh sb="56" eb="58">
      <t>マンエン</t>
    </rPh>
    <phoneticPr fontId="1"/>
  </si>
  <si>
    <t>従業員１人当り売上高</t>
    <rPh sb="0" eb="3">
      <t>ジュウギョウイン</t>
    </rPh>
    <rPh sb="4" eb="5">
      <t>ニン</t>
    </rPh>
    <rPh sb="5" eb="6">
      <t>アタ</t>
    </rPh>
    <rPh sb="7" eb="10">
      <t>ウリアゲダカ</t>
    </rPh>
    <phoneticPr fontId="1"/>
  </si>
  <si>
    <t>臨時人件費</t>
    <rPh sb="0" eb="2">
      <t>リンジ</t>
    </rPh>
    <rPh sb="2" eb="5">
      <t>ジンケンヒ</t>
    </rPh>
    <phoneticPr fontId="1"/>
  </si>
  <si>
    <t>正規人件費（万円）</t>
    <rPh sb="0" eb="2">
      <t>セイキ</t>
    </rPh>
    <phoneticPr fontId="1"/>
  </si>
  <si>
    <t>１室当り売上高（万円）</t>
    <rPh sb="1" eb="2">
      <t>シツ</t>
    </rPh>
    <rPh sb="2" eb="3">
      <t>アタ</t>
    </rPh>
    <rPh sb="4" eb="7">
      <t>ウリアゲダカ</t>
    </rPh>
    <phoneticPr fontId="1"/>
  </si>
  <si>
    <t>月次稼働率前年比（％）</t>
    <rPh sb="5" eb="8">
      <t>ゼンネンヒ</t>
    </rPh>
    <phoneticPr fontId="1"/>
  </si>
  <si>
    <t>月次稼働率</t>
    <rPh sb="0" eb="2">
      <t>ゲツジ</t>
    </rPh>
    <rPh sb="2" eb="5">
      <t>カドウリツ</t>
    </rPh>
    <phoneticPr fontId="1"/>
  </si>
  <si>
    <t>客単価3ヶ月移動平均値前年比（％）</t>
    <rPh sb="0" eb="3">
      <t>キャクタンカ</t>
    </rPh>
    <rPh sb="10" eb="11">
      <t>チ</t>
    </rPh>
    <phoneticPr fontId="1"/>
  </si>
  <si>
    <t>客単価3ヶ月移動平均値</t>
    <rPh sb="0" eb="3">
      <t>キャクタンカ</t>
    </rPh>
    <rPh sb="10" eb="11">
      <t>チ</t>
    </rPh>
    <phoneticPr fontId="1"/>
  </si>
  <si>
    <t>客単価（円）</t>
    <phoneticPr fontId="1"/>
  </si>
  <si>
    <t>客数3ヶ月移動平均値前年比（％）</t>
    <rPh sb="0" eb="2">
      <t>キャクスウ</t>
    </rPh>
    <rPh sb="9" eb="10">
      <t>チ</t>
    </rPh>
    <rPh sb="10" eb="13">
      <t>ゼンネンヒ</t>
    </rPh>
    <phoneticPr fontId="1"/>
  </si>
  <si>
    <t>客数3ヶ月移動平均値</t>
    <rPh sb="0" eb="2">
      <t>キャクスウ</t>
    </rPh>
    <rPh sb="9" eb="10">
      <t>チ</t>
    </rPh>
    <phoneticPr fontId="1"/>
  </si>
  <si>
    <t>客数(前年比)</t>
    <rPh sb="3" eb="6">
      <t>ゼンネンヒ</t>
    </rPh>
    <phoneticPr fontId="1"/>
  </si>
  <si>
    <t>客数</t>
    <phoneticPr fontId="1"/>
  </si>
  <si>
    <t>原価率（％）</t>
    <phoneticPr fontId="1"/>
  </si>
  <si>
    <t>原価（万円）</t>
    <phoneticPr fontId="1"/>
  </si>
  <si>
    <t>3ヶ月移動平均</t>
    <rPh sb="2" eb="3">
      <t>ゲツ</t>
    </rPh>
    <rPh sb="3" eb="5">
      <t>イドウ</t>
    </rPh>
    <rPh sb="5" eb="7">
      <t>ヘイキン</t>
    </rPh>
    <phoneticPr fontId="1"/>
  </si>
  <si>
    <t>売上高前年比（％）</t>
    <rPh sb="0" eb="3">
      <t>ウリアゲダカ</t>
    </rPh>
    <rPh sb="3" eb="6">
      <t>ゼンネンヒ</t>
    </rPh>
    <phoneticPr fontId="1"/>
  </si>
  <si>
    <t>3ヶ月移動平均値</t>
    <rPh sb="2" eb="3">
      <t>ツキ</t>
    </rPh>
    <rPh sb="3" eb="5">
      <t>イドウ</t>
    </rPh>
    <rPh sb="5" eb="8">
      <t>ヘイキンチ</t>
    </rPh>
    <phoneticPr fontId="1"/>
  </si>
  <si>
    <t>売上高（万円）</t>
    <phoneticPr fontId="1"/>
  </si>
  <si>
    <t>９月</t>
    <rPh sb="1" eb="2">
      <t>ツキ</t>
    </rPh>
    <phoneticPr fontId="1"/>
  </si>
  <si>
    <t>８月</t>
    <rPh sb="1" eb="2">
      <t>ツキ</t>
    </rPh>
    <phoneticPr fontId="1"/>
  </si>
  <si>
    <t>７月</t>
    <rPh sb="1" eb="2">
      <t>ツキ</t>
    </rPh>
    <phoneticPr fontId="1"/>
  </si>
  <si>
    <t>６月</t>
    <rPh sb="1" eb="2">
      <t>ツキ</t>
    </rPh>
    <phoneticPr fontId="1"/>
  </si>
  <si>
    <t>５月</t>
    <rPh sb="1" eb="2">
      <t>ツキ</t>
    </rPh>
    <phoneticPr fontId="1"/>
  </si>
  <si>
    <t>４月</t>
    <rPh sb="1" eb="2">
      <t>ツキ</t>
    </rPh>
    <phoneticPr fontId="1"/>
  </si>
  <si>
    <t>３月</t>
    <rPh sb="1" eb="2">
      <t>ツキ</t>
    </rPh>
    <phoneticPr fontId="1"/>
  </si>
  <si>
    <t>２月</t>
    <rPh sb="1" eb="2">
      <t>ツキ</t>
    </rPh>
    <phoneticPr fontId="1"/>
  </si>
  <si>
    <t>26.１月</t>
    <rPh sb="4" eb="5">
      <t>ツキ</t>
    </rPh>
    <phoneticPr fontId="1"/>
  </si>
  <si>
    <t>9月</t>
    <phoneticPr fontId="1"/>
  </si>
  <si>
    <t>8月</t>
    <phoneticPr fontId="1"/>
  </si>
  <si>
    <t>7月</t>
    <phoneticPr fontId="1"/>
  </si>
  <si>
    <t>6月</t>
    <phoneticPr fontId="1"/>
  </si>
  <si>
    <t>5月</t>
    <phoneticPr fontId="1"/>
  </si>
  <si>
    <t>25.4月</t>
    <phoneticPr fontId="1"/>
  </si>
  <si>
    <t>3月</t>
    <phoneticPr fontId="1"/>
  </si>
  <si>
    <t>2月</t>
    <phoneticPr fontId="1"/>
  </si>
  <si>
    <t>H.25年1月</t>
    <phoneticPr fontId="1"/>
  </si>
  <si>
    <t>12月</t>
    <phoneticPr fontId="1"/>
  </si>
  <si>
    <t>11月</t>
    <phoneticPr fontId="1"/>
  </si>
  <si>
    <t>H.24年10月</t>
    <phoneticPr fontId="1"/>
  </si>
  <si>
    <t>旅館・ホテル業の経営状況について（資料：全国指導センター「経営状況調査」）</t>
    <rPh sb="0" eb="2">
      <t>リョカン</t>
    </rPh>
    <rPh sb="6" eb="7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</si>
</sst>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#,##0.0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NumberFormat="1" applyFill="1" applyBorder="1">
      <alignment vertical="center"/>
    </xf>
    <xf numFmtId="0" fontId="0" fillId="0" borderId="1" xfId="0" applyNumberFormat="1" applyBorder="1">
      <alignment vertical="center"/>
    </xf>
    <xf numFmtId="4" fontId="0" fillId="0" borderId="1" xfId="0" applyNumberFormat="1" applyBorder="1">
      <alignment vertical="center"/>
    </xf>
    <xf numFmtId="3" fontId="0" fillId="0" borderId="1" xfId="0" applyNumberFormat="1" applyBorder="1">
      <alignment vertical="center"/>
    </xf>
    <xf numFmtId="4" fontId="0" fillId="0" borderId="0" xfId="0" applyNumberFormat="1" applyFill="1" applyBorder="1">
      <alignment vertical="center"/>
    </xf>
    <xf numFmtId="3" fontId="0" fillId="0" borderId="0" xfId="0" applyNumberFormat="1" applyFill="1" applyBorder="1">
      <alignment vertical="center"/>
    </xf>
    <xf numFmtId="0" fontId="0" fillId="0" borderId="0" xfId="0" applyNumberFormat="1" applyFill="1" applyBorder="1">
      <alignment vertical="center"/>
    </xf>
    <xf numFmtId="3" fontId="0" fillId="0" borderId="0" xfId="0" applyNumberFormat="1" applyBorder="1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96818254861"/>
          <c:y val="0.284416689293149"/>
          <c:w val="0.78005698753468"/>
          <c:h val="0.381556491485076"/>
        </c:manualLayout>
      </c:layout>
      <c:lineChart>
        <c:grouping val="standard"/>
        <c:varyColors val="0"/>
        <c:ser>
          <c:idx val="6"/>
          <c:order val="0"/>
          <c:tx>
            <c:strRef>
              <c:f>旅館・ホテル業!$A$10</c:f>
              <c:strCache>
                <c:ptCount val="1"/>
                <c:pt idx="0">
                  <c:v>原価率（％）</c:v>
                </c:pt>
              </c:strCache>
            </c:strRef>
          </c:tx>
          <c:marker>
            <c:symbol val="none"/>
          </c:marker>
          <c:cat>
            <c:strRef>
              <c:f>旅館・ホテル業!$B$1:$AQ$2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１１月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4月</c:v>
                </c:pt>
                <c:pt idx="13">
                  <c:v>5月</c:v>
                </c:pt>
                <c:pt idx="14">
                  <c:v>6月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旅館・ホテル業!$B$10:$AQ$10</c:f>
              <c:numCache>
                <c:formatCode>General</c:formatCode>
                <c:ptCount val="24"/>
                <c:pt idx="0">
                  <c:v>27.1</c:v>
                </c:pt>
                <c:pt idx="1">
                  <c:v>25.1</c:v>
                </c:pt>
                <c:pt idx="2">
                  <c:v>27.3</c:v>
                </c:pt>
                <c:pt idx="3">
                  <c:v>22.3</c:v>
                </c:pt>
                <c:pt idx="4">
                  <c:v>19.8</c:v>
                </c:pt>
                <c:pt idx="5">
                  <c:v>22.0</c:v>
                </c:pt>
                <c:pt idx="6">
                  <c:v>23.0</c:v>
                </c:pt>
                <c:pt idx="7">
                  <c:v>23.0</c:v>
                </c:pt>
                <c:pt idx="8">
                  <c:v>26.4</c:v>
                </c:pt>
                <c:pt idx="9">
                  <c:v>22.7</c:v>
                </c:pt>
                <c:pt idx="10">
                  <c:v>23.9</c:v>
                </c:pt>
                <c:pt idx="11">
                  <c:v>23.0</c:v>
                </c:pt>
                <c:pt idx="12">
                  <c:v>28.1</c:v>
                </c:pt>
                <c:pt idx="13">
                  <c:v>25.8</c:v>
                </c:pt>
                <c:pt idx="14">
                  <c:v>28.4</c:v>
                </c:pt>
                <c:pt idx="15">
                  <c:v>22.0</c:v>
                </c:pt>
                <c:pt idx="16">
                  <c:v>19.2</c:v>
                </c:pt>
                <c:pt idx="17">
                  <c:v>21.2</c:v>
                </c:pt>
                <c:pt idx="18">
                  <c:v>22.7</c:v>
                </c:pt>
                <c:pt idx="19">
                  <c:v>22.6</c:v>
                </c:pt>
                <c:pt idx="20">
                  <c:v>26.0</c:v>
                </c:pt>
                <c:pt idx="21">
                  <c:v>22.6</c:v>
                </c:pt>
                <c:pt idx="22">
                  <c:v>23.1</c:v>
                </c:pt>
                <c:pt idx="23">
                  <c:v>22.6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0705608"/>
        <c:axId val="-2009461784"/>
      </c:lineChart>
      <c:catAx>
        <c:axId val="-20407056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200" b="1"/>
            </a:pPr>
            <a:endParaRPr lang="ja-JP"/>
          </a:p>
        </c:txPr>
        <c:crossAx val="-2009461784"/>
        <c:crosses val="autoZero"/>
        <c:auto val="1"/>
        <c:lblAlgn val="ctr"/>
        <c:lblOffset val="100"/>
        <c:noMultiLvlLbl val="0"/>
      </c:catAx>
      <c:valAx>
        <c:axId val="-2009461784"/>
        <c:scaling>
          <c:orientation val="minMax"/>
          <c:min val="15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ja-JP"/>
          </a:p>
        </c:txPr>
        <c:crossAx val="-2040705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旅館・ホテル業!$A$11</c:f>
              <c:strCache>
                <c:ptCount val="1"/>
                <c:pt idx="0">
                  <c:v>客数</c:v>
                </c:pt>
              </c:strCache>
            </c:strRef>
          </c:tx>
          <c:marker>
            <c:symbol val="none"/>
          </c:marker>
          <c:cat>
            <c:strRef>
              <c:f>旅館・ホテル業!$B$2:$Y$2</c:f>
              <c:strCache>
                <c:ptCount val="6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</c:strCache>
            </c:strRef>
          </c:cat>
          <c:val>
            <c:numRef>
              <c:f>旅館・ホテル業!$B$11:$Y$11</c:f>
              <c:numCache>
                <c:formatCode>General</c:formatCode>
                <c:ptCount val="6"/>
                <c:pt idx="0">
                  <c:v>1857.0</c:v>
                </c:pt>
                <c:pt idx="1">
                  <c:v>2099.0</c:v>
                </c:pt>
                <c:pt idx="2">
                  <c:v>1843.0</c:v>
                </c:pt>
                <c:pt idx="3">
                  <c:v>1969.6</c:v>
                </c:pt>
                <c:pt idx="4">
                  <c:v>2621.6</c:v>
                </c:pt>
                <c:pt idx="5">
                  <c:v>2002.8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558552"/>
        <c:axId val="-2010111656"/>
      </c:lineChart>
      <c:catAx>
        <c:axId val="-2041558552"/>
        <c:scaling>
          <c:orientation val="minMax"/>
        </c:scaling>
        <c:delete val="0"/>
        <c:axPos val="b"/>
        <c:majorTickMark val="out"/>
        <c:minorTickMark val="none"/>
        <c:tickLblPos val="nextTo"/>
        <c:crossAx val="-2010111656"/>
        <c:crosses val="autoZero"/>
        <c:auto val="1"/>
        <c:lblAlgn val="ctr"/>
        <c:lblOffset val="100"/>
        <c:noMultiLvlLbl val="0"/>
      </c:catAx>
      <c:valAx>
        <c:axId val="-2010111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41558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6"/>
          <c:order val="0"/>
          <c:tx>
            <c:strRef>
              <c:f>旅館・ホテル業!$A$19</c:f>
              <c:strCache>
                <c:ptCount val="1"/>
                <c:pt idx="0">
                  <c:v>月次稼働率前年比（％）</c:v>
                </c:pt>
              </c:strCache>
            </c:strRef>
          </c:tx>
          <c:marker>
            <c:symbol val="none"/>
          </c:marker>
          <c:cat>
            <c:strRef>
              <c:f>旅館・ホテル業!$B$2:$AQ$2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１１月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4月</c:v>
                </c:pt>
                <c:pt idx="13">
                  <c:v>5月</c:v>
                </c:pt>
                <c:pt idx="14">
                  <c:v>6月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旅館・ホテル業!$B$19:$AQ$19</c:f>
              <c:numCache>
                <c:formatCode>General</c:formatCode>
                <c:ptCount val="24"/>
                <c:pt idx="0">
                  <c:v>97.6</c:v>
                </c:pt>
                <c:pt idx="1">
                  <c:v>94.6</c:v>
                </c:pt>
                <c:pt idx="2">
                  <c:v>90.4</c:v>
                </c:pt>
                <c:pt idx="3">
                  <c:v>101.6</c:v>
                </c:pt>
                <c:pt idx="4">
                  <c:v>98.7</c:v>
                </c:pt>
                <c:pt idx="5">
                  <c:v>100.8</c:v>
                </c:pt>
                <c:pt idx="6">
                  <c:v>104.9</c:v>
                </c:pt>
                <c:pt idx="7">
                  <c:v>105.9</c:v>
                </c:pt>
                <c:pt idx="8">
                  <c:v>104.1</c:v>
                </c:pt>
                <c:pt idx="9">
                  <c:v>107.5</c:v>
                </c:pt>
                <c:pt idx="10">
                  <c:v>111.0</c:v>
                </c:pt>
                <c:pt idx="11">
                  <c:v>104.1</c:v>
                </c:pt>
                <c:pt idx="12">
                  <c:v>109.2</c:v>
                </c:pt>
                <c:pt idx="13">
                  <c:v>104.4</c:v>
                </c:pt>
                <c:pt idx="14">
                  <c:v>108.3</c:v>
                </c:pt>
                <c:pt idx="15">
                  <c:v>113.1</c:v>
                </c:pt>
                <c:pt idx="16">
                  <c:v>107.5</c:v>
                </c:pt>
                <c:pt idx="17">
                  <c:v>117.9</c:v>
                </c:pt>
                <c:pt idx="18">
                  <c:v>110.7</c:v>
                </c:pt>
                <c:pt idx="19">
                  <c:v>99.8</c:v>
                </c:pt>
                <c:pt idx="20">
                  <c:v>106.0</c:v>
                </c:pt>
                <c:pt idx="21">
                  <c:v>104.7</c:v>
                </c:pt>
                <c:pt idx="22">
                  <c:v>105.0</c:v>
                </c:pt>
                <c:pt idx="23">
                  <c:v>102.6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3883416"/>
        <c:axId val="-2008179992"/>
      </c:lineChart>
      <c:catAx>
        <c:axId val="-21138834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ja-JP"/>
          </a:p>
        </c:txPr>
        <c:crossAx val="-2008179992"/>
        <c:crosses val="autoZero"/>
        <c:auto val="1"/>
        <c:lblAlgn val="ctr"/>
        <c:lblOffset val="100"/>
        <c:noMultiLvlLbl val="0"/>
      </c:catAx>
      <c:valAx>
        <c:axId val="-2008179992"/>
        <c:scaling>
          <c:orientation val="minMax"/>
          <c:max val="120.0"/>
          <c:min val="85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ja-JP"/>
          </a:p>
        </c:txPr>
        <c:crossAx val="-2113883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6"/>
          <c:order val="0"/>
          <c:tx>
            <c:strRef>
              <c:f>旅館・ホテル業!$A$20</c:f>
              <c:strCache>
                <c:ptCount val="1"/>
                <c:pt idx="0">
                  <c:v>１室当り売上高（万円）</c:v>
                </c:pt>
              </c:strCache>
            </c:strRef>
          </c:tx>
          <c:marker>
            <c:symbol val="none"/>
          </c:marker>
          <c:cat>
            <c:strRef>
              <c:f>旅館・ホテル業!$B$2:$AQ$2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１１月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4月</c:v>
                </c:pt>
                <c:pt idx="13">
                  <c:v>5月</c:v>
                </c:pt>
                <c:pt idx="14">
                  <c:v>6月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旅館・ホテル業!$B$20:$AQ$20</c:f>
              <c:numCache>
                <c:formatCode>General</c:formatCode>
                <c:ptCount val="24"/>
                <c:pt idx="0">
                  <c:v>39.1</c:v>
                </c:pt>
                <c:pt idx="1">
                  <c:v>45.9</c:v>
                </c:pt>
                <c:pt idx="2">
                  <c:v>37.8</c:v>
                </c:pt>
                <c:pt idx="3">
                  <c:v>38.7</c:v>
                </c:pt>
                <c:pt idx="4">
                  <c:v>52.6</c:v>
                </c:pt>
                <c:pt idx="5">
                  <c:v>39.3</c:v>
                </c:pt>
                <c:pt idx="6">
                  <c:v>44.2</c:v>
                </c:pt>
                <c:pt idx="7">
                  <c:v>50.1</c:v>
                </c:pt>
                <c:pt idx="8">
                  <c:v>43.0</c:v>
                </c:pt>
                <c:pt idx="9">
                  <c:v>41.4</c:v>
                </c:pt>
                <c:pt idx="10">
                  <c:v>37.5</c:v>
                </c:pt>
                <c:pt idx="11">
                  <c:v>46.6</c:v>
                </c:pt>
                <c:pt idx="12">
                  <c:v>44.1</c:v>
                </c:pt>
                <c:pt idx="13">
                  <c:v>52.1</c:v>
                </c:pt>
                <c:pt idx="14">
                  <c:v>41.6</c:v>
                </c:pt>
                <c:pt idx="15">
                  <c:v>45.9</c:v>
                </c:pt>
                <c:pt idx="16">
                  <c:v>58.4</c:v>
                </c:pt>
                <c:pt idx="17">
                  <c:v>50.4</c:v>
                </c:pt>
                <c:pt idx="18">
                  <c:v>51.5</c:v>
                </c:pt>
                <c:pt idx="19">
                  <c:v>53.2</c:v>
                </c:pt>
                <c:pt idx="20">
                  <c:v>50.6</c:v>
                </c:pt>
                <c:pt idx="21" formatCode="#,##0.0;[Red]#,##0.0">
                  <c:v>37.71433612251425</c:v>
                </c:pt>
                <c:pt idx="22" formatCode="#,##0.0;[Red]#,##0.0">
                  <c:v>35.89748462519577</c:v>
                </c:pt>
                <c:pt idx="23" formatCode="#,##0.0;[Red]#,##0.0">
                  <c:v>41.41851932445844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4085272"/>
        <c:axId val="-2040950088"/>
      </c:lineChart>
      <c:catAx>
        <c:axId val="-20440852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ja-JP"/>
          </a:p>
        </c:txPr>
        <c:crossAx val="-2040950088"/>
        <c:crosses val="autoZero"/>
        <c:auto val="1"/>
        <c:lblAlgn val="ctr"/>
        <c:lblOffset val="100"/>
        <c:noMultiLvlLbl val="0"/>
      </c:catAx>
      <c:valAx>
        <c:axId val="-2040950088"/>
        <c:scaling>
          <c:orientation val="minMax"/>
          <c:min val="3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ja-JP"/>
          </a:p>
        </c:txPr>
        <c:crossAx val="-2044085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91483934184508"/>
          <c:y val="0.141031277588451"/>
          <c:w val="0.856739420767179"/>
          <c:h val="0.654356268293688"/>
        </c:manualLayout>
      </c:layout>
      <c:lineChart>
        <c:grouping val="standard"/>
        <c:varyColors val="0"/>
        <c:ser>
          <c:idx val="16"/>
          <c:order val="0"/>
          <c:tx>
            <c:strRef>
              <c:f>旅館・ホテル業!$A$21</c:f>
              <c:strCache>
                <c:ptCount val="1"/>
                <c:pt idx="0">
                  <c:v>正規人件費（万円）</c:v>
                </c:pt>
              </c:strCache>
            </c:strRef>
          </c:tx>
          <c:marker>
            <c:symbol val="none"/>
          </c:marker>
          <c:cat>
            <c:strRef>
              <c:f>旅館・ホテル業!$B$2:$AQ$2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１１月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4月</c:v>
                </c:pt>
                <c:pt idx="13">
                  <c:v>5月</c:v>
                </c:pt>
                <c:pt idx="14">
                  <c:v>6月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旅館・ホテル業!$B$21:$AQ$21</c:f>
              <c:numCache>
                <c:formatCode>General</c:formatCode>
                <c:ptCount val="24"/>
                <c:pt idx="0">
                  <c:v>412.6</c:v>
                </c:pt>
                <c:pt idx="1">
                  <c:v>402.9</c:v>
                </c:pt>
                <c:pt idx="2">
                  <c:v>408.6</c:v>
                </c:pt>
                <c:pt idx="3">
                  <c:v>396.6</c:v>
                </c:pt>
                <c:pt idx="4">
                  <c:v>397.5</c:v>
                </c:pt>
                <c:pt idx="5">
                  <c:v>382.8</c:v>
                </c:pt>
                <c:pt idx="6">
                  <c:v>407.5</c:v>
                </c:pt>
                <c:pt idx="7">
                  <c:v>404.4</c:v>
                </c:pt>
                <c:pt idx="8">
                  <c:v>417.8</c:v>
                </c:pt>
                <c:pt idx="9">
                  <c:v>435.7</c:v>
                </c:pt>
                <c:pt idx="10">
                  <c:v>424.8</c:v>
                </c:pt>
                <c:pt idx="11">
                  <c:v>424.1</c:v>
                </c:pt>
                <c:pt idx="12">
                  <c:v>481.8</c:v>
                </c:pt>
                <c:pt idx="13">
                  <c:v>483.8</c:v>
                </c:pt>
                <c:pt idx="14">
                  <c:v>483.1</c:v>
                </c:pt>
                <c:pt idx="15">
                  <c:v>411.4</c:v>
                </c:pt>
                <c:pt idx="16">
                  <c:v>427.4</c:v>
                </c:pt>
                <c:pt idx="17">
                  <c:v>404.6</c:v>
                </c:pt>
                <c:pt idx="18">
                  <c:v>439.7</c:v>
                </c:pt>
                <c:pt idx="19">
                  <c:v>439.0</c:v>
                </c:pt>
                <c:pt idx="20">
                  <c:v>479.0</c:v>
                </c:pt>
                <c:pt idx="21" formatCode="#,##0.0;[Red]#,##0.0">
                  <c:v>449.1658291457286</c:v>
                </c:pt>
                <c:pt idx="22" formatCode="#,##0.0;[Red]#,##0.0">
                  <c:v>410.1767676767676</c:v>
                </c:pt>
                <c:pt idx="23" formatCode="#,##0.0;[Red]#,##0.0">
                  <c:v>417.0</c:v>
                </c:pt>
              </c:numCache>
            </c:numRef>
          </c:val>
          <c:smooth val="0"/>
        </c:ser>
        <c:ser>
          <c:idx val="17"/>
          <c:order val="1"/>
          <c:tx>
            <c:strRef>
              <c:f>旅館・ホテル業!$A$22</c:f>
              <c:strCache>
                <c:ptCount val="1"/>
                <c:pt idx="0">
                  <c:v>臨時人件費</c:v>
                </c:pt>
              </c:strCache>
            </c:strRef>
          </c:tx>
          <c:marker>
            <c:symbol val="none"/>
          </c:marker>
          <c:cat>
            <c:strRef>
              <c:f>旅館・ホテル業!$B$2:$AQ$2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１１月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4月</c:v>
                </c:pt>
                <c:pt idx="13">
                  <c:v>5月</c:v>
                </c:pt>
                <c:pt idx="14">
                  <c:v>6月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旅館・ホテル業!$B$22:$AQ$22</c:f>
              <c:numCache>
                <c:formatCode>General</c:formatCode>
                <c:ptCount val="24"/>
                <c:pt idx="0">
                  <c:v>166.6</c:v>
                </c:pt>
                <c:pt idx="1">
                  <c:v>168.4</c:v>
                </c:pt>
                <c:pt idx="2">
                  <c:v>164.0</c:v>
                </c:pt>
                <c:pt idx="3">
                  <c:v>164.6</c:v>
                </c:pt>
                <c:pt idx="4">
                  <c:v>185.5</c:v>
                </c:pt>
                <c:pt idx="5">
                  <c:v>165.8</c:v>
                </c:pt>
                <c:pt idx="6">
                  <c:v>190.6</c:v>
                </c:pt>
                <c:pt idx="7">
                  <c:v>203.8</c:v>
                </c:pt>
                <c:pt idx="8">
                  <c:v>205.3</c:v>
                </c:pt>
                <c:pt idx="9">
                  <c:v>193.1</c:v>
                </c:pt>
                <c:pt idx="10">
                  <c:v>185.4</c:v>
                </c:pt>
                <c:pt idx="11">
                  <c:v>195.5</c:v>
                </c:pt>
                <c:pt idx="12">
                  <c:v>201.0</c:v>
                </c:pt>
                <c:pt idx="13">
                  <c:v>204.0</c:v>
                </c:pt>
                <c:pt idx="14">
                  <c:v>198.9</c:v>
                </c:pt>
                <c:pt idx="15">
                  <c:v>174.5</c:v>
                </c:pt>
                <c:pt idx="16">
                  <c:v>191.0</c:v>
                </c:pt>
                <c:pt idx="17">
                  <c:v>174.2</c:v>
                </c:pt>
                <c:pt idx="18">
                  <c:v>207.2</c:v>
                </c:pt>
                <c:pt idx="19">
                  <c:v>215.3</c:v>
                </c:pt>
                <c:pt idx="20">
                  <c:v>223.1</c:v>
                </c:pt>
                <c:pt idx="21" formatCode="#,##0.0;[Red]#,##0.0">
                  <c:v>197.3244680851064</c:v>
                </c:pt>
                <c:pt idx="22" formatCode="#,##0.0;[Red]#,##0.0">
                  <c:v>192.375</c:v>
                </c:pt>
                <c:pt idx="23" formatCode="#,##0.0;[Red]#,##0.0">
                  <c:v>196.1105263157895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0559672"/>
        <c:axId val="-2009467592"/>
      </c:lineChart>
      <c:catAx>
        <c:axId val="-20405596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200" b="1"/>
            </a:pPr>
            <a:endParaRPr lang="ja-JP"/>
          </a:p>
        </c:txPr>
        <c:crossAx val="-2009467592"/>
        <c:crosses val="autoZero"/>
        <c:auto val="1"/>
        <c:lblAlgn val="ctr"/>
        <c:lblOffset val="100"/>
        <c:noMultiLvlLbl val="0"/>
      </c:catAx>
      <c:valAx>
        <c:axId val="-2009467592"/>
        <c:scaling>
          <c:orientation val="minMax"/>
          <c:min val="10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ja-JP"/>
          </a:p>
        </c:txPr>
        <c:crossAx val="-204055967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3408379176938"/>
          <c:y val="0.106116447485949"/>
          <c:w val="0.540583314980589"/>
          <c:h val="0.51136100475741"/>
        </c:manualLayout>
      </c:layout>
      <c:overlay val="0"/>
      <c:txPr>
        <a:bodyPr/>
        <a:lstStyle/>
        <a:p>
          <a:pPr>
            <a:defRPr sz="2000"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80301837270342"/>
          <c:y val="0.0745487022455526"/>
          <c:w val="0.829110017497813"/>
          <c:h val="0.7514625255176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旅館・ホテル業!$A$3</c:f>
              <c:strCache>
                <c:ptCount val="1"/>
                <c:pt idx="0">
                  <c:v>売上高（万円）</c:v>
                </c:pt>
              </c:strCache>
            </c:strRef>
          </c:tx>
          <c:invertIfNegative val="0"/>
          <c:cat>
            <c:strRef>
              <c:f>旅館・ホテル業!$B$2:$AQ$2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１１月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4月</c:v>
                </c:pt>
                <c:pt idx="13">
                  <c:v>5月</c:v>
                </c:pt>
                <c:pt idx="14">
                  <c:v>6月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旅館・ホテル業!$B$3:$AQ$3</c:f>
              <c:numCache>
                <c:formatCode>General</c:formatCode>
                <c:ptCount val="24"/>
                <c:pt idx="0">
                  <c:v>2026.1</c:v>
                </c:pt>
                <c:pt idx="1">
                  <c:v>2380.8</c:v>
                </c:pt>
                <c:pt idx="2">
                  <c:v>2017.9</c:v>
                </c:pt>
                <c:pt idx="3">
                  <c:v>2045.6</c:v>
                </c:pt>
                <c:pt idx="4">
                  <c:v>2773.8</c:v>
                </c:pt>
                <c:pt idx="5">
                  <c:v>2114.4</c:v>
                </c:pt>
                <c:pt idx="6">
                  <c:v>2453.7</c:v>
                </c:pt>
                <c:pt idx="7">
                  <c:v>2812.6</c:v>
                </c:pt>
                <c:pt idx="8">
                  <c:v>2366.3</c:v>
                </c:pt>
                <c:pt idx="9" formatCode="#,##0">
                  <c:v>2352.0</c:v>
                </c:pt>
                <c:pt idx="10" formatCode="#,##0">
                  <c:v>2151.0</c:v>
                </c:pt>
                <c:pt idx="11" formatCode="#,##0">
                  <c:v>2625.0</c:v>
                </c:pt>
                <c:pt idx="12" formatCode="#,##0">
                  <c:v>2324.1</c:v>
                </c:pt>
                <c:pt idx="13" formatCode="#,##0">
                  <c:v>2752.0</c:v>
                </c:pt>
                <c:pt idx="14" formatCode="#,##0">
                  <c:v>2248.7</c:v>
                </c:pt>
                <c:pt idx="15">
                  <c:v>2242.1</c:v>
                </c:pt>
                <c:pt idx="16">
                  <c:v>2869.5</c:v>
                </c:pt>
                <c:pt idx="17">
                  <c:v>2417.6</c:v>
                </c:pt>
                <c:pt idx="18">
                  <c:v>2838.5</c:v>
                </c:pt>
                <c:pt idx="19">
                  <c:v>2958.4</c:v>
                </c:pt>
                <c:pt idx="20">
                  <c:v>2800.1</c:v>
                </c:pt>
                <c:pt idx="21" formatCode="#,##0.0;[Red]#,##0.0">
                  <c:v>2287.421052631578</c:v>
                </c:pt>
                <c:pt idx="22" formatCode="#,##0.0;[Red]#,##0.0">
                  <c:v>2209.372807017544</c:v>
                </c:pt>
                <c:pt idx="23" formatCode="#,##0.0;[Red]#,##0.0">
                  <c:v>2524.528634361233</c:v>
                </c:pt>
              </c:numCache>
            </c:numRef>
          </c:val>
        </c:ser>
        <c:ser>
          <c:idx val="5"/>
          <c:order val="1"/>
          <c:tx>
            <c:strRef>
              <c:f>旅館・ホテル業!$A$9</c:f>
              <c:strCache>
                <c:ptCount val="1"/>
                <c:pt idx="0">
                  <c:v>原価（万円）</c:v>
                </c:pt>
              </c:strCache>
            </c:strRef>
          </c:tx>
          <c:invertIfNegative val="0"/>
          <c:cat>
            <c:strRef>
              <c:f>旅館・ホテル業!$B$2:$AQ$2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１１月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4月</c:v>
                </c:pt>
                <c:pt idx="13">
                  <c:v>5月</c:v>
                </c:pt>
                <c:pt idx="14">
                  <c:v>6月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旅館・ホテル業!$B$9:$AQ$9</c:f>
              <c:numCache>
                <c:formatCode>General</c:formatCode>
                <c:ptCount val="24"/>
                <c:pt idx="0">
                  <c:v>549.3</c:v>
                </c:pt>
                <c:pt idx="1">
                  <c:v>597.2</c:v>
                </c:pt>
                <c:pt idx="2">
                  <c:v>549.9</c:v>
                </c:pt>
                <c:pt idx="3">
                  <c:v>455.2</c:v>
                </c:pt>
                <c:pt idx="4">
                  <c:v>547.9</c:v>
                </c:pt>
                <c:pt idx="5">
                  <c:v>464.2</c:v>
                </c:pt>
                <c:pt idx="6">
                  <c:v>564.6</c:v>
                </c:pt>
                <c:pt idx="7">
                  <c:v>647.2</c:v>
                </c:pt>
                <c:pt idx="8">
                  <c:v>625.5</c:v>
                </c:pt>
                <c:pt idx="9">
                  <c:v>533.4</c:v>
                </c:pt>
                <c:pt idx="10">
                  <c:v>514.7</c:v>
                </c:pt>
                <c:pt idx="11">
                  <c:v>603.2</c:v>
                </c:pt>
                <c:pt idx="12">
                  <c:v>652.2</c:v>
                </c:pt>
                <c:pt idx="13">
                  <c:v>709.9</c:v>
                </c:pt>
                <c:pt idx="14">
                  <c:v>637.7</c:v>
                </c:pt>
                <c:pt idx="15">
                  <c:v>493.2</c:v>
                </c:pt>
                <c:pt idx="16">
                  <c:v>552.0</c:v>
                </c:pt>
                <c:pt idx="17">
                  <c:v>513.3</c:v>
                </c:pt>
                <c:pt idx="18">
                  <c:v>643.5</c:v>
                </c:pt>
                <c:pt idx="19">
                  <c:v>668.2</c:v>
                </c:pt>
                <c:pt idx="20">
                  <c:v>727.4</c:v>
                </c:pt>
                <c:pt idx="21" formatCode="#,##0.0;[Red]#,##0.0">
                  <c:v>516.9539170506911</c:v>
                </c:pt>
                <c:pt idx="22" formatCode="#,##0.0;[Red]#,##0.0">
                  <c:v>509.4930875576037</c:v>
                </c:pt>
                <c:pt idx="23" formatCode="#,##0.0;[Red]#,##0.0">
                  <c:v>569.7037037037037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43899704"/>
        <c:axId val="-2043896760"/>
      </c:barChart>
      <c:catAx>
        <c:axId val="-2043899704"/>
        <c:scaling>
          <c:orientation val="minMax"/>
        </c:scaling>
        <c:delete val="0"/>
        <c:axPos val="b"/>
        <c:majorTickMark val="out"/>
        <c:minorTickMark val="none"/>
        <c:tickLblPos val="nextTo"/>
        <c:crossAx val="-2043896760"/>
        <c:crosses val="autoZero"/>
        <c:auto val="1"/>
        <c:lblAlgn val="ctr"/>
        <c:lblOffset val="100"/>
        <c:noMultiLvlLbl val="0"/>
      </c:catAx>
      <c:valAx>
        <c:axId val="-2043896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43899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0671493834497103"/>
          <c:y val="0.00636570428696413"/>
          <c:w val="0.834393415755157"/>
          <c:h val="0.257042676295297"/>
        </c:manualLayout>
      </c:layout>
      <c:overlay val="0"/>
      <c:txPr>
        <a:bodyPr/>
        <a:lstStyle/>
        <a:p>
          <a:pPr>
            <a:defRPr sz="24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572651598551436"/>
          <c:y val="0.0514005540974045"/>
          <c:w val="0.924984857352906"/>
          <c:h val="0.778920968212307"/>
        </c:manualLayout>
      </c:layout>
      <c:lineChart>
        <c:grouping val="standard"/>
        <c:varyColors val="0"/>
        <c:ser>
          <c:idx val="5"/>
          <c:order val="0"/>
          <c:tx>
            <c:strRef>
              <c:f>旅館・ホテル業!$A$77</c:f>
              <c:strCache>
                <c:ptCount val="1"/>
                <c:pt idx="0">
                  <c:v>売上高前年比（％）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旅館・ホテル業!$B$76:$AE$76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旅館・ホテル業!$B$77:$AE$77</c:f>
              <c:numCache>
                <c:formatCode>General</c:formatCode>
                <c:ptCount val="12"/>
                <c:pt idx="0">
                  <c:v>114.7</c:v>
                </c:pt>
                <c:pt idx="1">
                  <c:v>115.6</c:v>
                </c:pt>
                <c:pt idx="2">
                  <c:v>111.4</c:v>
                </c:pt>
                <c:pt idx="3">
                  <c:v>109.6</c:v>
                </c:pt>
                <c:pt idx="4">
                  <c:v>103.5</c:v>
                </c:pt>
                <c:pt idx="5">
                  <c:v>114.3</c:v>
                </c:pt>
                <c:pt idx="6">
                  <c:v>115.7</c:v>
                </c:pt>
                <c:pt idx="7">
                  <c:v>105.2</c:v>
                </c:pt>
                <c:pt idx="8">
                  <c:v>118.3</c:v>
                </c:pt>
                <c:pt idx="9">
                  <c:v>97.3</c:v>
                </c:pt>
                <c:pt idx="10">
                  <c:v>102.7</c:v>
                </c:pt>
                <c:pt idx="11">
                  <c:v>96.2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旅館・ホテル業!$A$78</c:f>
              <c:strCache>
                <c:ptCount val="1"/>
                <c:pt idx="0">
                  <c:v>移動平均値前年比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旅館・ホテル業!$B$76:$AE$76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旅館・ホテル業!$B$78:$AE$78</c:f>
              <c:numCache>
                <c:formatCode>General</c:formatCode>
                <c:ptCount val="12"/>
                <c:pt idx="0">
                  <c:v>106.7</c:v>
                </c:pt>
                <c:pt idx="1">
                  <c:v>114.0</c:v>
                </c:pt>
                <c:pt idx="2">
                  <c:v>112.4</c:v>
                </c:pt>
                <c:pt idx="3">
                  <c:v>107.6</c:v>
                </c:pt>
                <c:pt idx="4">
                  <c:v>108.6</c:v>
                </c:pt>
                <c:pt idx="5">
                  <c:v>110.7</c:v>
                </c:pt>
                <c:pt idx="6">
                  <c:v>111.3</c:v>
                </c:pt>
                <c:pt idx="7">
                  <c:v>112.6</c:v>
                </c:pt>
                <c:pt idx="8">
                  <c:v>106.8</c:v>
                </c:pt>
                <c:pt idx="9">
                  <c:v>106.2</c:v>
                </c:pt>
                <c:pt idx="10">
                  <c:v>98.5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旅館・ホテル業!$A$79</c:f>
              <c:strCache>
                <c:ptCount val="1"/>
                <c:pt idx="0">
                  <c:v>宿泊料対前年比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旅館・ホテル業!$B$76:$AE$76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旅館・ホテル業!$B$79:$AE$79</c:f>
              <c:numCache>
                <c:formatCode>General</c:formatCode>
                <c:ptCount val="12"/>
                <c:pt idx="0">
                  <c:v>87.8</c:v>
                </c:pt>
                <c:pt idx="1">
                  <c:v>112.9</c:v>
                </c:pt>
                <c:pt idx="2">
                  <c:v>127.3</c:v>
                </c:pt>
                <c:pt idx="3">
                  <c:v>90.1</c:v>
                </c:pt>
                <c:pt idx="4">
                  <c:v>105.0</c:v>
                </c:pt>
                <c:pt idx="5">
                  <c:v>117.2</c:v>
                </c:pt>
                <c:pt idx="6">
                  <c:v>126.1</c:v>
                </c:pt>
                <c:pt idx="7">
                  <c:v>114.8</c:v>
                </c:pt>
                <c:pt idx="8">
                  <c:v>91.9</c:v>
                </c:pt>
                <c:pt idx="9">
                  <c:v>92.6</c:v>
                </c:pt>
                <c:pt idx="10">
                  <c:v>80.5</c:v>
                </c:pt>
                <c:pt idx="11">
                  <c:v>112.1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旅館・ホテル業!$A$80</c:f>
              <c:strCache>
                <c:ptCount val="1"/>
                <c:pt idx="0">
                  <c:v>国内パック料金前年比</c:v>
                </c:pt>
              </c:strCache>
            </c:strRef>
          </c:tx>
          <c:marker>
            <c:symbol val="none"/>
          </c:marker>
          <c:cat>
            <c:strRef>
              <c:f>旅館・ホテル業!$B$76:$AE$76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旅館・ホテル業!$B$80:$AE$80</c:f>
              <c:numCache>
                <c:formatCode>General</c:formatCode>
                <c:ptCount val="12"/>
                <c:pt idx="0">
                  <c:v>95.0</c:v>
                </c:pt>
                <c:pt idx="1">
                  <c:v>125.7</c:v>
                </c:pt>
                <c:pt idx="2">
                  <c:v>121.8</c:v>
                </c:pt>
                <c:pt idx="3">
                  <c:v>140.0</c:v>
                </c:pt>
                <c:pt idx="4">
                  <c:v>106.8</c:v>
                </c:pt>
                <c:pt idx="5">
                  <c:v>104.2</c:v>
                </c:pt>
                <c:pt idx="6">
                  <c:v>91.2</c:v>
                </c:pt>
                <c:pt idx="7">
                  <c:v>109.5</c:v>
                </c:pt>
                <c:pt idx="8">
                  <c:v>100.5</c:v>
                </c:pt>
                <c:pt idx="9">
                  <c:v>87.9</c:v>
                </c:pt>
                <c:pt idx="10">
                  <c:v>95.7</c:v>
                </c:pt>
                <c:pt idx="11">
                  <c:v>114.9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3857992"/>
        <c:axId val="-2043854872"/>
      </c:lineChart>
      <c:catAx>
        <c:axId val="-2043857992"/>
        <c:scaling>
          <c:orientation val="minMax"/>
        </c:scaling>
        <c:delete val="0"/>
        <c:axPos val="b"/>
        <c:majorTickMark val="out"/>
        <c:minorTickMark val="none"/>
        <c:tickLblPos val="nextTo"/>
        <c:crossAx val="-2043854872"/>
        <c:crosses val="autoZero"/>
        <c:auto val="1"/>
        <c:lblAlgn val="ctr"/>
        <c:lblOffset val="100"/>
        <c:noMultiLvlLbl val="0"/>
      </c:catAx>
      <c:valAx>
        <c:axId val="-2043854872"/>
        <c:scaling>
          <c:orientation val="minMax"/>
          <c:min val="6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43857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0411289151470257"/>
          <c:y val="0.00450764432399849"/>
          <c:w val="0.943345074858165"/>
          <c:h val="0.328597981720056"/>
        </c:manualLayout>
      </c:layout>
      <c:overlay val="0"/>
      <c:txPr>
        <a:bodyPr/>
        <a:lstStyle/>
        <a:p>
          <a:pPr>
            <a:defRPr sz="1800"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1"/>
          <c:order val="0"/>
          <c:tx>
            <c:strRef>
              <c:f>旅館・ホテル業!$A$14</c:f>
              <c:strCache>
                <c:ptCount val="1"/>
                <c:pt idx="0">
                  <c:v>客数3ヶ月移動平均値前年比（％）</c:v>
                </c:pt>
              </c:strCache>
            </c:strRef>
          </c:tx>
          <c:marker>
            <c:symbol val="none"/>
          </c:marker>
          <c:cat>
            <c:strRef>
              <c:f>旅館・ホテル業!$B$2:$AQ$2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１１月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4月</c:v>
                </c:pt>
                <c:pt idx="13">
                  <c:v>5月</c:v>
                </c:pt>
                <c:pt idx="14">
                  <c:v>6月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旅館・ホテル業!$B$14:$AQ$14</c:f>
              <c:numCache>
                <c:formatCode>General</c:formatCode>
                <c:ptCount val="24"/>
                <c:pt idx="0">
                  <c:v>92.4</c:v>
                </c:pt>
                <c:pt idx="1">
                  <c:v>87.6</c:v>
                </c:pt>
                <c:pt idx="2">
                  <c:v>96.4</c:v>
                </c:pt>
                <c:pt idx="3">
                  <c:v>103.6</c:v>
                </c:pt>
                <c:pt idx="4">
                  <c:v>110.3</c:v>
                </c:pt>
                <c:pt idx="5">
                  <c:v>103.5</c:v>
                </c:pt>
                <c:pt idx="6">
                  <c:v>98.2</c:v>
                </c:pt>
                <c:pt idx="7">
                  <c:v>90.2</c:v>
                </c:pt>
                <c:pt idx="8">
                  <c:v>99.0</c:v>
                </c:pt>
                <c:pt idx="9">
                  <c:v>110.2</c:v>
                </c:pt>
                <c:pt idx="10">
                  <c:v>124.5</c:v>
                </c:pt>
                <c:pt idx="11">
                  <c:v>123.0</c:v>
                </c:pt>
                <c:pt idx="12">
                  <c:v>119.9</c:v>
                </c:pt>
                <c:pt idx="13">
                  <c:v>120.7</c:v>
                </c:pt>
                <c:pt idx="14">
                  <c:v>115.4</c:v>
                </c:pt>
                <c:pt idx="15">
                  <c:v>107.9</c:v>
                </c:pt>
                <c:pt idx="16">
                  <c:v>105.7</c:v>
                </c:pt>
                <c:pt idx="17">
                  <c:v>104.9</c:v>
                </c:pt>
                <c:pt idx="18">
                  <c:v>103.6</c:v>
                </c:pt>
                <c:pt idx="19">
                  <c:v>103.0</c:v>
                </c:pt>
                <c:pt idx="20">
                  <c:v>104.1</c:v>
                </c:pt>
                <c:pt idx="21">
                  <c:v>109.5</c:v>
                </c:pt>
                <c:pt idx="22">
                  <c:v>109.3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064552"/>
        <c:axId val="-2040625544"/>
      </c:lineChart>
      <c:catAx>
        <c:axId val="-2041064552"/>
        <c:scaling>
          <c:orientation val="minMax"/>
        </c:scaling>
        <c:delete val="0"/>
        <c:axPos val="b"/>
        <c:majorTickMark val="out"/>
        <c:minorTickMark val="none"/>
        <c:tickLblPos val="nextTo"/>
        <c:crossAx val="-2040625544"/>
        <c:crosses val="autoZero"/>
        <c:auto val="1"/>
        <c:lblAlgn val="ctr"/>
        <c:lblOffset val="100"/>
        <c:noMultiLvlLbl val="0"/>
      </c:catAx>
      <c:valAx>
        <c:axId val="-2040625544"/>
        <c:scaling>
          <c:orientation val="minMax"/>
          <c:min val="5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41064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旅館・ホテル業!$A$13</c:f>
              <c:strCache>
                <c:ptCount val="1"/>
                <c:pt idx="0">
                  <c:v>客数3ヶ月移動平均値</c:v>
                </c:pt>
              </c:strCache>
            </c:strRef>
          </c:tx>
          <c:marker>
            <c:symbol val="none"/>
          </c:marker>
          <c:cat>
            <c:strRef>
              <c:f>旅館・ホテル業!$B$2:$AQ$2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１１月</c:v>
                </c:pt>
                <c:pt idx="8">
                  <c:v>１２月</c:v>
                </c:pt>
                <c:pt idx="9">
                  <c:v>27.1月</c:v>
                </c:pt>
                <c:pt idx="10">
                  <c:v>2月</c:v>
                </c:pt>
                <c:pt idx="11">
                  <c:v>3月</c:v>
                </c:pt>
                <c:pt idx="12">
                  <c:v>4月</c:v>
                </c:pt>
                <c:pt idx="13">
                  <c:v>5月</c:v>
                </c:pt>
                <c:pt idx="14">
                  <c:v>6月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</c:strCache>
            </c:strRef>
          </c:cat>
          <c:val>
            <c:numRef>
              <c:f>旅館・ホテル業!$B$13:$AQ$13</c:f>
              <c:numCache>
                <c:formatCode>General</c:formatCode>
                <c:ptCount val="24"/>
                <c:pt idx="0">
                  <c:v>2098.3</c:v>
                </c:pt>
                <c:pt idx="1">
                  <c:v>1933.0</c:v>
                </c:pt>
                <c:pt idx="2">
                  <c:v>1970.5</c:v>
                </c:pt>
                <c:pt idx="3">
                  <c:v>2144.7</c:v>
                </c:pt>
                <c:pt idx="4">
                  <c:v>2198.0</c:v>
                </c:pt>
                <c:pt idx="5">
                  <c:v>2282.6</c:v>
                </c:pt>
                <c:pt idx="6">
                  <c:v>2210.5</c:v>
                </c:pt>
                <c:pt idx="7">
                  <c:v>2246.2</c:v>
                </c:pt>
                <c:pt idx="8">
                  <c:v>2253.4</c:v>
                </c:pt>
                <c:pt idx="9">
                  <c:v>2183.3</c:v>
                </c:pt>
                <c:pt idx="10">
                  <c:v>2382.3</c:v>
                </c:pt>
                <c:pt idx="11">
                  <c:v>2401.3</c:v>
                </c:pt>
                <c:pt idx="12">
                  <c:v>2516.0</c:v>
                </c:pt>
                <c:pt idx="13">
                  <c:v>2333.7</c:v>
                </c:pt>
                <c:pt idx="14">
                  <c:v>2274.8</c:v>
                </c:pt>
                <c:pt idx="15">
                  <c:v>2315.1</c:v>
                </c:pt>
                <c:pt idx="16">
                  <c:v>2322.3</c:v>
                </c:pt>
                <c:pt idx="17">
                  <c:v>2394.0</c:v>
                </c:pt>
                <c:pt idx="18">
                  <c:v>2289.1</c:v>
                </c:pt>
                <c:pt idx="19">
                  <c:v>2314.2</c:v>
                </c:pt>
                <c:pt idx="20">
                  <c:v>2345.3</c:v>
                </c:pt>
                <c:pt idx="21">
                  <c:v>2391.6</c:v>
                </c:pt>
                <c:pt idx="22">
                  <c:v>2604.2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063240"/>
        <c:axId val="-2009408664"/>
      </c:lineChart>
      <c:catAx>
        <c:axId val="-204106324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09408664"/>
        <c:crosses val="autoZero"/>
        <c:auto val="1"/>
        <c:lblAlgn val="ctr"/>
        <c:lblOffset val="100"/>
        <c:noMultiLvlLbl val="0"/>
      </c:catAx>
      <c:valAx>
        <c:axId val="-2009408664"/>
        <c:scaling>
          <c:orientation val="minMax"/>
          <c:min val="150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41063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148316</xdr:colOff>
      <xdr:row>23</xdr:row>
      <xdr:rowOff>77107</xdr:rowOff>
    </xdr:from>
    <xdr:to>
      <xdr:col>35</xdr:col>
      <xdr:colOff>139700</xdr:colOff>
      <xdr:row>37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100012</xdr:colOff>
      <xdr:row>56</xdr:row>
      <xdr:rowOff>28575</xdr:rowOff>
    </xdr:from>
    <xdr:to>
      <xdr:col>17</xdr:col>
      <xdr:colOff>180975</xdr:colOff>
      <xdr:row>65</xdr:row>
      <xdr:rowOff>114301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541338</xdr:colOff>
      <xdr:row>55</xdr:row>
      <xdr:rowOff>0</xdr:rowOff>
    </xdr:from>
    <xdr:to>
      <xdr:col>42</xdr:col>
      <xdr:colOff>571500</xdr:colOff>
      <xdr:row>73</xdr:row>
      <xdr:rowOff>12700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63500</xdr:colOff>
      <xdr:row>37</xdr:row>
      <xdr:rowOff>114300</xdr:rowOff>
    </xdr:from>
    <xdr:to>
      <xdr:col>25</xdr:col>
      <xdr:colOff>152400</xdr:colOff>
      <xdr:row>50</xdr:row>
      <xdr:rowOff>127000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170088</xdr:colOff>
      <xdr:row>23</xdr:row>
      <xdr:rowOff>63954</xdr:rowOff>
    </xdr:from>
    <xdr:to>
      <xdr:col>42</xdr:col>
      <xdr:colOff>596899</xdr:colOff>
      <xdr:row>37</xdr:row>
      <xdr:rowOff>88900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50800</xdr:colOff>
      <xdr:row>23</xdr:row>
      <xdr:rowOff>63500</xdr:rowOff>
    </xdr:from>
    <xdr:to>
      <xdr:col>26</xdr:col>
      <xdr:colOff>76200</xdr:colOff>
      <xdr:row>37</xdr:row>
      <xdr:rowOff>50800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67127</xdr:colOff>
      <xdr:row>55</xdr:row>
      <xdr:rowOff>105229</xdr:rowOff>
    </xdr:from>
    <xdr:to>
      <xdr:col>35</xdr:col>
      <xdr:colOff>368300</xdr:colOff>
      <xdr:row>73</xdr:row>
      <xdr:rowOff>114300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177800</xdr:colOff>
      <xdr:row>37</xdr:row>
      <xdr:rowOff>152400</xdr:rowOff>
    </xdr:from>
    <xdr:to>
      <xdr:col>34</xdr:col>
      <xdr:colOff>152400</xdr:colOff>
      <xdr:row>50</xdr:row>
      <xdr:rowOff>114300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177800</xdr:colOff>
      <xdr:row>38</xdr:row>
      <xdr:rowOff>12700</xdr:rowOff>
    </xdr:from>
    <xdr:to>
      <xdr:col>42</xdr:col>
      <xdr:colOff>571500</xdr:colOff>
      <xdr:row>54</xdr:row>
      <xdr:rowOff>76200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0.11566</cdr:x>
      <cdr:y>0.53755</cdr:y>
    </cdr:from>
    <cdr:to>
      <cdr:x>0.95791</cdr:x>
      <cdr:y>0.53755</cdr:y>
    </cdr:to>
    <cdr:cxnSp macro="">
      <cdr:nvCxnSpPr>
        <cdr:cNvPr id="3" name="直線矢印コネクタ 2"/>
        <cdr:cNvCxnSpPr/>
      </cdr:nvCxnSpPr>
      <cdr:spPr>
        <a:xfrm xmlns:a="http://schemas.openxmlformats.org/drawingml/2006/main">
          <a:off x="548436" y="1727201"/>
          <a:ext cx="3993833" cy="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FF0000"/>
          </a:solidFill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0.05649</cdr:x>
      <cdr:y>0.48649</cdr:y>
    </cdr:from>
    <cdr:to>
      <cdr:x>0.97115</cdr:x>
      <cdr:y>0.49062</cdr:y>
    </cdr:to>
    <cdr:cxnSp macro="">
      <cdr:nvCxnSpPr>
        <cdr:cNvPr id="3" name="直線矢印コネクタ 2"/>
        <cdr:cNvCxnSpPr/>
      </cdr:nvCxnSpPr>
      <cdr:spPr>
        <a:xfrm xmlns:a="http://schemas.openxmlformats.org/drawingml/2006/main">
          <a:off x="653320" y="1443991"/>
          <a:ext cx="10579024" cy="12258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FF0000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80"/>
  <sheetViews>
    <sheetView tabSelected="1" view="pageBreakPreview" zoomScaleNormal="60" zoomScaleSheetLayoutView="100" zoomScalePageLayoutView="60" workbookViewId="0">
      <selection activeCell="AX30" sqref="AX30"/>
    </sheetView>
  </sheetViews>
  <sheetFormatPr baseColWidth="12" defaultColWidth="8.83203125" defaultRowHeight="17" x14ac:dyDescent="0"/>
  <cols>
    <col min="1" max="1" width="27" customWidth="1"/>
    <col min="2" max="13" width="9" hidden="1" customWidth="1"/>
    <col min="14" max="16" width="8.83203125" hidden="1" customWidth="1"/>
    <col min="17" max="17" width="9.1640625" hidden="1" customWidth="1"/>
    <col min="18" max="19" width="0" hidden="1" customWidth="1"/>
    <col min="21" max="21" width="9.1640625" bestFit="1" customWidth="1"/>
    <col min="23" max="23" width="9.1640625" bestFit="1" customWidth="1"/>
    <col min="25" max="25" width="9.1640625" bestFit="1" customWidth="1"/>
    <col min="27" max="28" width="9.1640625" bestFit="1" customWidth="1"/>
    <col min="29" max="29" width="8.33203125" customWidth="1"/>
    <col min="35" max="35" width="9.5" customWidth="1"/>
    <col min="36" max="36" width="9.1640625" customWidth="1"/>
    <col min="37" max="37" width="9" customWidth="1"/>
    <col min="38" max="40" width="10.6640625" bestFit="1" customWidth="1"/>
  </cols>
  <sheetData>
    <row r="1" spans="1:43">
      <c r="A1" s="17" t="s">
        <v>62</v>
      </c>
    </row>
    <row r="2" spans="1:43">
      <c r="A2" s="2"/>
      <c r="B2" s="2" t="s">
        <v>61</v>
      </c>
      <c r="C2" s="2" t="s">
        <v>60</v>
      </c>
      <c r="D2" s="2" t="s">
        <v>59</v>
      </c>
      <c r="E2" s="2" t="s">
        <v>58</v>
      </c>
      <c r="F2" s="2" t="s">
        <v>57</v>
      </c>
      <c r="G2" s="2" t="s">
        <v>56</v>
      </c>
      <c r="H2" s="2" t="s">
        <v>55</v>
      </c>
      <c r="I2" s="2" t="s">
        <v>54</v>
      </c>
      <c r="J2" s="2" t="s">
        <v>53</v>
      </c>
      <c r="K2" s="2" t="s">
        <v>52</v>
      </c>
      <c r="L2" s="2" t="s">
        <v>51</v>
      </c>
      <c r="M2" s="2" t="s">
        <v>50</v>
      </c>
      <c r="N2" s="1" t="s">
        <v>8</v>
      </c>
      <c r="O2" s="1" t="s">
        <v>7</v>
      </c>
      <c r="P2" s="1" t="s">
        <v>6</v>
      </c>
      <c r="Q2" s="1" t="s">
        <v>49</v>
      </c>
      <c r="R2" s="1" t="s">
        <v>48</v>
      </c>
      <c r="S2" s="1" t="s">
        <v>47</v>
      </c>
      <c r="T2" s="1" t="s">
        <v>46</v>
      </c>
      <c r="U2" s="1" t="s">
        <v>45</v>
      </c>
      <c r="V2" s="1" t="s">
        <v>44</v>
      </c>
      <c r="W2" s="1" t="s">
        <v>43</v>
      </c>
      <c r="X2" s="1" t="s">
        <v>42</v>
      </c>
      <c r="Y2" s="1" t="s">
        <v>41</v>
      </c>
      <c r="Z2" s="1" t="s">
        <v>8</v>
      </c>
      <c r="AA2" s="1" t="s">
        <v>17</v>
      </c>
      <c r="AB2" s="1" t="s">
        <v>16</v>
      </c>
      <c r="AC2" s="1" t="s">
        <v>15</v>
      </c>
      <c r="AD2" s="1" t="s">
        <v>4</v>
      </c>
      <c r="AE2" s="1" t="s">
        <v>3</v>
      </c>
      <c r="AF2" s="1" t="s">
        <v>14</v>
      </c>
      <c r="AG2" s="1" t="s">
        <v>13</v>
      </c>
      <c r="AH2" s="1" t="s">
        <v>12</v>
      </c>
      <c r="AI2" s="1" t="s">
        <v>11</v>
      </c>
      <c r="AJ2" s="1" t="s">
        <v>10</v>
      </c>
      <c r="AK2" s="1" t="s">
        <v>9</v>
      </c>
      <c r="AL2" s="1" t="s">
        <v>8</v>
      </c>
      <c r="AM2" s="1" t="s">
        <v>7</v>
      </c>
      <c r="AN2" s="1" t="s">
        <v>6</v>
      </c>
      <c r="AO2" s="1" t="s">
        <v>5</v>
      </c>
      <c r="AP2" s="1" t="s">
        <v>4</v>
      </c>
      <c r="AQ2" s="1" t="s">
        <v>3</v>
      </c>
    </row>
    <row r="3" spans="1:43">
      <c r="A3" s="4" t="s">
        <v>40</v>
      </c>
      <c r="B3" s="4">
        <v>2465</v>
      </c>
      <c r="C3" s="4">
        <v>2717</v>
      </c>
      <c r="D3" s="4">
        <v>2576</v>
      </c>
      <c r="E3" s="4">
        <v>2065</v>
      </c>
      <c r="F3" s="4">
        <v>1949</v>
      </c>
      <c r="G3" s="4">
        <v>2309</v>
      </c>
      <c r="H3" s="4">
        <v>1994</v>
      </c>
      <c r="I3" s="4">
        <v>2212</v>
      </c>
      <c r="J3" s="4">
        <v>1894</v>
      </c>
      <c r="K3" s="4">
        <v>1622</v>
      </c>
      <c r="L3" s="4">
        <v>2262</v>
      </c>
      <c r="M3" s="4">
        <v>1743</v>
      </c>
      <c r="N3" s="4">
        <v>2331</v>
      </c>
      <c r="O3" s="4">
        <v>2706</v>
      </c>
      <c r="P3" s="4">
        <v>2528</v>
      </c>
      <c r="Q3" s="4">
        <v>2334.6</v>
      </c>
      <c r="R3" s="4">
        <v>2005.3</v>
      </c>
      <c r="S3" s="4">
        <v>2813.1</v>
      </c>
      <c r="T3" s="4">
        <v>2026.1</v>
      </c>
      <c r="U3" s="4">
        <v>2380.8000000000002</v>
      </c>
      <c r="V3" s="4">
        <v>2017.9</v>
      </c>
      <c r="W3" s="4">
        <v>2045.6</v>
      </c>
      <c r="X3" s="4">
        <v>2773.8</v>
      </c>
      <c r="Y3" s="4">
        <v>2114.4</v>
      </c>
      <c r="Z3" s="4">
        <v>2453.6999999999998</v>
      </c>
      <c r="AA3" s="4">
        <v>2812.6</v>
      </c>
      <c r="AB3" s="4">
        <v>2366.3000000000002</v>
      </c>
      <c r="AC3" s="6">
        <v>2352</v>
      </c>
      <c r="AD3" s="6">
        <v>2151</v>
      </c>
      <c r="AE3" s="6">
        <v>2625</v>
      </c>
      <c r="AF3" s="16">
        <v>2324.1</v>
      </c>
      <c r="AG3" s="16">
        <v>2752</v>
      </c>
      <c r="AH3" s="16">
        <v>2248.6999999999998</v>
      </c>
      <c r="AI3" s="4">
        <v>2242.1</v>
      </c>
      <c r="AJ3" s="4">
        <v>2869.5</v>
      </c>
      <c r="AK3" s="4">
        <v>2417.6</v>
      </c>
      <c r="AL3" s="4">
        <v>2838.5</v>
      </c>
      <c r="AM3" s="4">
        <v>2958.4</v>
      </c>
      <c r="AN3" s="4">
        <v>2800.1</v>
      </c>
      <c r="AO3" s="12">
        <v>2287.4210526315787</v>
      </c>
      <c r="AP3" s="12">
        <v>2209.3728070175439</v>
      </c>
      <c r="AQ3" s="12">
        <v>2524.5286343612333</v>
      </c>
    </row>
    <row r="4" spans="1:43">
      <c r="A4" s="4" t="s">
        <v>39</v>
      </c>
      <c r="B4" s="4"/>
      <c r="C4" s="4">
        <f t="shared" ref="C4:AP4" si="0">ROUND((B3+C3+D3)/3,1)</f>
        <v>2586</v>
      </c>
      <c r="D4" s="4">
        <f t="shared" si="0"/>
        <v>2452.6999999999998</v>
      </c>
      <c r="E4" s="4">
        <f t="shared" si="0"/>
        <v>2196.6999999999998</v>
      </c>
      <c r="F4" s="4">
        <f t="shared" si="0"/>
        <v>2107.6999999999998</v>
      </c>
      <c r="G4" s="4">
        <f t="shared" si="0"/>
        <v>2084</v>
      </c>
      <c r="H4" s="4">
        <f t="shared" si="0"/>
        <v>2171.6999999999998</v>
      </c>
      <c r="I4" s="4">
        <f t="shared" si="0"/>
        <v>2033.3</v>
      </c>
      <c r="J4" s="4">
        <f t="shared" si="0"/>
        <v>1909.3</v>
      </c>
      <c r="K4" s="4">
        <f t="shared" si="0"/>
        <v>1926</v>
      </c>
      <c r="L4" s="4">
        <f t="shared" si="0"/>
        <v>1875.7</v>
      </c>
      <c r="M4" s="4">
        <f t="shared" si="0"/>
        <v>2112</v>
      </c>
      <c r="N4" s="4">
        <f t="shared" si="0"/>
        <v>2260</v>
      </c>
      <c r="O4" s="4">
        <f t="shared" si="0"/>
        <v>2521.6999999999998</v>
      </c>
      <c r="P4" s="4">
        <f t="shared" si="0"/>
        <v>2522.9</v>
      </c>
      <c r="Q4" s="4">
        <f t="shared" si="0"/>
        <v>2289.3000000000002</v>
      </c>
      <c r="R4" s="4">
        <f t="shared" si="0"/>
        <v>2384.3000000000002</v>
      </c>
      <c r="S4" s="4">
        <f t="shared" si="0"/>
        <v>2281.5</v>
      </c>
      <c r="T4" s="4">
        <f t="shared" si="0"/>
        <v>2406.6999999999998</v>
      </c>
      <c r="U4" s="4">
        <f t="shared" si="0"/>
        <v>2141.6</v>
      </c>
      <c r="V4" s="4">
        <f t="shared" si="0"/>
        <v>2148.1</v>
      </c>
      <c r="W4" s="4">
        <f t="shared" si="0"/>
        <v>2279.1</v>
      </c>
      <c r="X4" s="4">
        <f t="shared" si="0"/>
        <v>2311.3000000000002</v>
      </c>
      <c r="Y4" s="4">
        <f t="shared" si="0"/>
        <v>2447.3000000000002</v>
      </c>
      <c r="Z4" s="4">
        <f t="shared" si="0"/>
        <v>2460.1999999999998</v>
      </c>
      <c r="AA4" s="4">
        <f t="shared" si="0"/>
        <v>2544.1999999999998</v>
      </c>
      <c r="AB4" s="4">
        <f t="shared" si="0"/>
        <v>2510.3000000000002</v>
      </c>
      <c r="AC4" s="4">
        <f t="shared" si="0"/>
        <v>2289.8000000000002</v>
      </c>
      <c r="AD4" s="4">
        <f t="shared" si="0"/>
        <v>2376</v>
      </c>
      <c r="AE4" s="4">
        <f t="shared" si="0"/>
        <v>2366.6999999999998</v>
      </c>
      <c r="AF4" s="4">
        <f t="shared" si="0"/>
        <v>2567</v>
      </c>
      <c r="AG4" s="4">
        <f t="shared" si="0"/>
        <v>2441.6</v>
      </c>
      <c r="AH4" s="4">
        <f t="shared" si="0"/>
        <v>2414.3000000000002</v>
      </c>
      <c r="AI4" s="4">
        <f t="shared" si="0"/>
        <v>2453.4</v>
      </c>
      <c r="AJ4" s="4">
        <f t="shared" si="0"/>
        <v>2509.6999999999998</v>
      </c>
      <c r="AK4" s="4">
        <f t="shared" si="0"/>
        <v>2708.5</v>
      </c>
      <c r="AL4" s="4">
        <f t="shared" si="0"/>
        <v>2738.2</v>
      </c>
      <c r="AM4" s="4">
        <f t="shared" si="0"/>
        <v>2865.7</v>
      </c>
      <c r="AN4" s="4">
        <f t="shared" si="0"/>
        <v>2682</v>
      </c>
      <c r="AO4" s="3">
        <f t="shared" si="0"/>
        <v>2432.3000000000002</v>
      </c>
      <c r="AP4" s="3">
        <f t="shared" si="0"/>
        <v>2340.4</v>
      </c>
      <c r="AQ4" s="1"/>
    </row>
    <row r="5" spans="1:43">
      <c r="A5" s="14" t="s">
        <v>38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>
        <f t="shared" ref="N5:T5" si="1">ROUND(N3/C3*100,1)</f>
        <v>85.8</v>
      </c>
      <c r="O5" s="15">
        <f t="shared" si="1"/>
        <v>105</v>
      </c>
      <c r="P5" s="15">
        <f t="shared" si="1"/>
        <v>122.4</v>
      </c>
      <c r="Q5" s="15">
        <f t="shared" si="1"/>
        <v>119.8</v>
      </c>
      <c r="R5" s="15">
        <f t="shared" si="1"/>
        <v>86.8</v>
      </c>
      <c r="S5" s="15">
        <f t="shared" si="1"/>
        <v>141.1</v>
      </c>
      <c r="T5" s="15">
        <f t="shared" si="1"/>
        <v>91.6</v>
      </c>
      <c r="U5" s="15">
        <f t="shared" ref="U5:AQ5" si="2">ROUND(U3/I3*100,1)</f>
        <v>107.6</v>
      </c>
      <c r="V5" s="15">
        <f t="shared" si="2"/>
        <v>106.5</v>
      </c>
      <c r="W5" s="15">
        <f t="shared" si="2"/>
        <v>126.1</v>
      </c>
      <c r="X5" s="15">
        <f t="shared" si="2"/>
        <v>122.6</v>
      </c>
      <c r="Y5" s="15">
        <f t="shared" si="2"/>
        <v>121.3</v>
      </c>
      <c r="Z5" s="15">
        <f t="shared" si="2"/>
        <v>105.3</v>
      </c>
      <c r="AA5" s="15">
        <f t="shared" si="2"/>
        <v>103.9</v>
      </c>
      <c r="AB5" s="15">
        <f t="shared" si="2"/>
        <v>93.6</v>
      </c>
      <c r="AC5" s="15">
        <f t="shared" si="2"/>
        <v>100.7</v>
      </c>
      <c r="AD5" s="15">
        <f t="shared" si="2"/>
        <v>107.3</v>
      </c>
      <c r="AE5" s="15">
        <f t="shared" si="2"/>
        <v>93.3</v>
      </c>
      <c r="AF5" s="15">
        <f t="shared" si="2"/>
        <v>114.7</v>
      </c>
      <c r="AG5" s="15">
        <f t="shared" si="2"/>
        <v>115.6</v>
      </c>
      <c r="AH5" s="15">
        <f t="shared" si="2"/>
        <v>111.4</v>
      </c>
      <c r="AI5" s="15">
        <f t="shared" si="2"/>
        <v>109.6</v>
      </c>
      <c r="AJ5" s="15">
        <f t="shared" si="2"/>
        <v>103.5</v>
      </c>
      <c r="AK5" s="15">
        <f t="shared" si="2"/>
        <v>114.3</v>
      </c>
      <c r="AL5" s="15">
        <f t="shared" si="2"/>
        <v>115.7</v>
      </c>
      <c r="AM5" s="15">
        <f t="shared" si="2"/>
        <v>105.2</v>
      </c>
      <c r="AN5" s="15">
        <f t="shared" si="2"/>
        <v>118.3</v>
      </c>
      <c r="AO5" s="15">
        <f t="shared" si="2"/>
        <v>97.3</v>
      </c>
      <c r="AP5" s="15">
        <f t="shared" si="2"/>
        <v>102.7</v>
      </c>
      <c r="AQ5" s="15">
        <f t="shared" si="2"/>
        <v>96.2</v>
      </c>
    </row>
    <row r="6" spans="1:43">
      <c r="A6" s="2" t="s">
        <v>37</v>
      </c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>
        <f t="shared" ref="O6:AP6" si="3">ROUND(O4/C4*100,1)</f>
        <v>97.5</v>
      </c>
      <c r="P6" s="3">
        <f t="shared" si="3"/>
        <v>102.9</v>
      </c>
      <c r="Q6" s="3">
        <f t="shared" si="3"/>
        <v>104.2</v>
      </c>
      <c r="R6" s="3">
        <f t="shared" si="3"/>
        <v>113.1</v>
      </c>
      <c r="S6" s="3">
        <f t="shared" si="3"/>
        <v>109.5</v>
      </c>
      <c r="T6" s="3">
        <f t="shared" si="3"/>
        <v>110.8</v>
      </c>
      <c r="U6" s="3">
        <f t="shared" si="3"/>
        <v>105.3</v>
      </c>
      <c r="V6" s="3">
        <f t="shared" si="3"/>
        <v>112.5</v>
      </c>
      <c r="W6" s="3">
        <f t="shared" si="3"/>
        <v>118.3</v>
      </c>
      <c r="X6" s="3">
        <f t="shared" si="3"/>
        <v>123.2</v>
      </c>
      <c r="Y6" s="3">
        <f t="shared" si="3"/>
        <v>115.9</v>
      </c>
      <c r="Z6" s="3">
        <f t="shared" si="3"/>
        <v>108.9</v>
      </c>
      <c r="AA6" s="3">
        <f t="shared" si="3"/>
        <v>100.9</v>
      </c>
      <c r="AB6" s="3">
        <f t="shared" si="3"/>
        <v>99.5</v>
      </c>
      <c r="AC6" s="3">
        <f t="shared" si="3"/>
        <v>100</v>
      </c>
      <c r="AD6" s="3">
        <f t="shared" si="3"/>
        <v>99.7</v>
      </c>
      <c r="AE6" s="3">
        <f t="shared" si="3"/>
        <v>103.7</v>
      </c>
      <c r="AF6" s="3">
        <f t="shared" si="3"/>
        <v>106.7</v>
      </c>
      <c r="AG6" s="3">
        <f t="shared" si="3"/>
        <v>114</v>
      </c>
      <c r="AH6" s="3">
        <f t="shared" si="3"/>
        <v>112.4</v>
      </c>
      <c r="AI6" s="3">
        <f t="shared" si="3"/>
        <v>107.6</v>
      </c>
      <c r="AJ6" s="3">
        <f t="shared" si="3"/>
        <v>108.6</v>
      </c>
      <c r="AK6" s="3">
        <f t="shared" si="3"/>
        <v>110.7</v>
      </c>
      <c r="AL6" s="3">
        <f t="shared" si="3"/>
        <v>111.3</v>
      </c>
      <c r="AM6" s="3">
        <f t="shared" si="3"/>
        <v>112.6</v>
      </c>
      <c r="AN6" s="3">
        <f t="shared" si="3"/>
        <v>106.8</v>
      </c>
      <c r="AO6" s="3">
        <f t="shared" si="3"/>
        <v>106.2</v>
      </c>
      <c r="AP6" s="3">
        <f t="shared" si="3"/>
        <v>98.5</v>
      </c>
      <c r="AQ6" s="1"/>
    </row>
    <row r="7" spans="1:43">
      <c r="A7" s="2" t="s">
        <v>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>
        <v>116.1</v>
      </c>
      <c r="R7" s="4">
        <v>116.8</v>
      </c>
      <c r="S7" s="4">
        <v>113.6</v>
      </c>
      <c r="T7" s="4">
        <v>95.7</v>
      </c>
      <c r="U7" s="4">
        <v>105.9</v>
      </c>
      <c r="V7" s="4">
        <v>83.6</v>
      </c>
      <c r="W7" s="4">
        <v>121</v>
      </c>
      <c r="X7" s="4">
        <v>96.8</v>
      </c>
      <c r="Y7" s="4">
        <v>98</v>
      </c>
      <c r="Z7" s="2">
        <v>100.2</v>
      </c>
      <c r="AA7" s="2">
        <v>101.4</v>
      </c>
      <c r="AB7" s="2">
        <v>96.3</v>
      </c>
      <c r="AC7" s="1">
        <v>95.8</v>
      </c>
      <c r="AD7" s="1">
        <v>97.1</v>
      </c>
      <c r="AE7" s="1">
        <v>88.6</v>
      </c>
      <c r="AF7" s="2">
        <v>87.8</v>
      </c>
      <c r="AG7" s="2">
        <v>112.9</v>
      </c>
      <c r="AH7" s="2">
        <v>127.3</v>
      </c>
      <c r="AI7" s="1">
        <v>90.1</v>
      </c>
      <c r="AJ7" s="1">
        <v>105</v>
      </c>
      <c r="AK7" s="1">
        <v>117.2</v>
      </c>
      <c r="AL7" s="1">
        <v>126.1</v>
      </c>
      <c r="AM7" s="1">
        <v>114.8</v>
      </c>
      <c r="AN7" s="1">
        <v>91.9</v>
      </c>
      <c r="AO7" s="1">
        <v>92.6</v>
      </c>
      <c r="AP7" s="1">
        <v>80.5</v>
      </c>
      <c r="AQ7" s="1">
        <v>112.1</v>
      </c>
    </row>
    <row r="8" spans="1:43">
      <c r="A8" s="2" t="s">
        <v>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2">
        <v>180.4</v>
      </c>
      <c r="R8" s="2">
        <v>87</v>
      </c>
      <c r="S8" s="2">
        <v>101</v>
      </c>
      <c r="T8" s="2">
        <v>79.2</v>
      </c>
      <c r="U8" s="2">
        <v>105.2</v>
      </c>
      <c r="V8" s="2">
        <v>90.1</v>
      </c>
      <c r="W8" s="2">
        <v>68.599999999999994</v>
      </c>
      <c r="X8" s="2">
        <v>87.2</v>
      </c>
      <c r="Y8" s="2">
        <v>96</v>
      </c>
      <c r="Z8" s="2">
        <v>96</v>
      </c>
      <c r="AA8" s="2">
        <v>96.4</v>
      </c>
      <c r="AB8" s="2">
        <v>99</v>
      </c>
      <c r="AC8" s="1">
        <v>86.6</v>
      </c>
      <c r="AD8" s="1">
        <v>105.3</v>
      </c>
      <c r="AE8" s="1">
        <v>99.3</v>
      </c>
      <c r="AF8" s="2">
        <v>95</v>
      </c>
      <c r="AG8" s="2">
        <v>125.7</v>
      </c>
      <c r="AH8" s="2">
        <v>121.8</v>
      </c>
      <c r="AI8" s="1">
        <v>140</v>
      </c>
      <c r="AJ8" s="1">
        <v>106.8</v>
      </c>
      <c r="AK8" s="1">
        <v>104.2</v>
      </c>
      <c r="AL8" s="1">
        <v>91.2</v>
      </c>
      <c r="AM8" s="1">
        <v>109.5</v>
      </c>
      <c r="AN8" s="1">
        <v>100.5</v>
      </c>
      <c r="AO8" s="1">
        <v>87.9</v>
      </c>
      <c r="AP8" s="1">
        <v>95.7</v>
      </c>
      <c r="AQ8" s="1">
        <v>114.9</v>
      </c>
    </row>
    <row r="9" spans="1:43">
      <c r="A9" s="2" t="s">
        <v>36</v>
      </c>
      <c r="B9" s="2">
        <v>556.70000000000005</v>
      </c>
      <c r="C9" s="2">
        <v>637.6</v>
      </c>
      <c r="D9" s="2">
        <v>653.79999999999995</v>
      </c>
      <c r="E9" s="2">
        <v>513.20000000000005</v>
      </c>
      <c r="F9" s="2">
        <v>495.8</v>
      </c>
      <c r="G9" s="2">
        <v>579.6</v>
      </c>
      <c r="H9" s="2">
        <v>476.9</v>
      </c>
      <c r="I9" s="2">
        <v>507.4</v>
      </c>
      <c r="J9" s="2">
        <v>464.2</v>
      </c>
      <c r="K9" s="2">
        <v>381.1</v>
      </c>
      <c r="L9" s="2">
        <v>488.3</v>
      </c>
      <c r="M9" s="2">
        <v>396.5</v>
      </c>
      <c r="N9" s="1">
        <v>534</v>
      </c>
      <c r="O9" s="1">
        <v>631</v>
      </c>
      <c r="P9" s="1">
        <v>635</v>
      </c>
      <c r="Q9" s="1">
        <v>546</v>
      </c>
      <c r="R9" s="1">
        <v>521.29999999999995</v>
      </c>
      <c r="S9" s="1">
        <v>686.7</v>
      </c>
      <c r="T9" s="1">
        <v>549.29999999999995</v>
      </c>
      <c r="U9" s="1">
        <v>597.20000000000005</v>
      </c>
      <c r="V9" s="1">
        <v>549.9</v>
      </c>
      <c r="W9" s="1">
        <v>455.2</v>
      </c>
      <c r="X9" s="1">
        <v>547.9</v>
      </c>
      <c r="Y9" s="1">
        <v>464.2</v>
      </c>
      <c r="Z9" s="1">
        <v>564.6</v>
      </c>
      <c r="AA9" s="1">
        <v>647.20000000000005</v>
      </c>
      <c r="AB9" s="1">
        <v>625.5</v>
      </c>
      <c r="AC9" s="1">
        <v>533.4</v>
      </c>
      <c r="AD9" s="1">
        <v>514.70000000000005</v>
      </c>
      <c r="AE9" s="1">
        <v>603.20000000000005</v>
      </c>
      <c r="AF9" s="1">
        <v>652.20000000000005</v>
      </c>
      <c r="AG9" s="1">
        <v>709.9</v>
      </c>
      <c r="AH9" s="1">
        <v>637.70000000000005</v>
      </c>
      <c r="AI9" s="1">
        <v>493.2</v>
      </c>
      <c r="AJ9" s="1">
        <v>552</v>
      </c>
      <c r="AK9" s="1">
        <v>513.29999999999995</v>
      </c>
      <c r="AL9" s="2">
        <v>643.5</v>
      </c>
      <c r="AM9" s="2">
        <v>668.2</v>
      </c>
      <c r="AN9" s="2">
        <v>727.4</v>
      </c>
      <c r="AO9" s="12">
        <v>516.95391705069119</v>
      </c>
      <c r="AP9" s="12">
        <v>509.4930875576037</v>
      </c>
      <c r="AQ9" s="12">
        <v>569.7037037037037</v>
      </c>
    </row>
    <row r="10" spans="1:43">
      <c r="A10" s="2" t="s">
        <v>35</v>
      </c>
      <c r="B10" s="2">
        <f t="shared" ref="B10:AQ10" si="4">ROUND(B9/B3*100,1)</f>
        <v>22.6</v>
      </c>
      <c r="C10" s="2">
        <f t="shared" si="4"/>
        <v>23.5</v>
      </c>
      <c r="D10" s="2">
        <f t="shared" si="4"/>
        <v>25.4</v>
      </c>
      <c r="E10" s="2">
        <f t="shared" si="4"/>
        <v>24.9</v>
      </c>
      <c r="F10" s="2">
        <f t="shared" si="4"/>
        <v>25.4</v>
      </c>
      <c r="G10" s="2">
        <f t="shared" si="4"/>
        <v>25.1</v>
      </c>
      <c r="H10" s="2">
        <f t="shared" si="4"/>
        <v>23.9</v>
      </c>
      <c r="I10" s="2">
        <f t="shared" si="4"/>
        <v>22.9</v>
      </c>
      <c r="J10" s="2">
        <f t="shared" si="4"/>
        <v>24.5</v>
      </c>
      <c r="K10" s="2">
        <f t="shared" si="4"/>
        <v>23.5</v>
      </c>
      <c r="L10" s="2">
        <f t="shared" si="4"/>
        <v>21.6</v>
      </c>
      <c r="M10" s="2">
        <f t="shared" si="4"/>
        <v>22.7</v>
      </c>
      <c r="N10" s="1">
        <f t="shared" si="4"/>
        <v>22.9</v>
      </c>
      <c r="O10" s="1">
        <f t="shared" si="4"/>
        <v>23.3</v>
      </c>
      <c r="P10" s="1">
        <f t="shared" si="4"/>
        <v>25.1</v>
      </c>
      <c r="Q10" s="1">
        <f t="shared" si="4"/>
        <v>23.4</v>
      </c>
      <c r="R10" s="1">
        <f t="shared" si="4"/>
        <v>26</v>
      </c>
      <c r="S10" s="1">
        <f t="shared" si="4"/>
        <v>24.4</v>
      </c>
      <c r="T10" s="1">
        <f t="shared" si="4"/>
        <v>27.1</v>
      </c>
      <c r="U10" s="1">
        <f t="shared" si="4"/>
        <v>25.1</v>
      </c>
      <c r="V10" s="1">
        <f t="shared" si="4"/>
        <v>27.3</v>
      </c>
      <c r="W10" s="1">
        <f t="shared" si="4"/>
        <v>22.3</v>
      </c>
      <c r="X10" s="1">
        <f t="shared" si="4"/>
        <v>19.8</v>
      </c>
      <c r="Y10" s="1">
        <f t="shared" si="4"/>
        <v>22</v>
      </c>
      <c r="Z10" s="1">
        <f t="shared" si="4"/>
        <v>23</v>
      </c>
      <c r="AA10" s="1">
        <f t="shared" si="4"/>
        <v>23</v>
      </c>
      <c r="AB10" s="2">
        <f t="shared" si="4"/>
        <v>26.4</v>
      </c>
      <c r="AC10" s="2">
        <f t="shared" si="4"/>
        <v>22.7</v>
      </c>
      <c r="AD10" s="2">
        <f t="shared" si="4"/>
        <v>23.9</v>
      </c>
      <c r="AE10" s="2">
        <f t="shared" si="4"/>
        <v>23</v>
      </c>
      <c r="AF10" s="2">
        <f t="shared" si="4"/>
        <v>28.1</v>
      </c>
      <c r="AG10" s="2">
        <f t="shared" si="4"/>
        <v>25.8</v>
      </c>
      <c r="AH10" s="2">
        <f t="shared" si="4"/>
        <v>28.4</v>
      </c>
      <c r="AI10" s="2">
        <f t="shared" si="4"/>
        <v>22</v>
      </c>
      <c r="AJ10" s="2">
        <f t="shared" si="4"/>
        <v>19.2</v>
      </c>
      <c r="AK10" s="2">
        <f t="shared" si="4"/>
        <v>21.2</v>
      </c>
      <c r="AL10" s="2">
        <f t="shared" si="4"/>
        <v>22.7</v>
      </c>
      <c r="AM10" s="2">
        <f t="shared" si="4"/>
        <v>22.6</v>
      </c>
      <c r="AN10" s="2">
        <f t="shared" si="4"/>
        <v>26</v>
      </c>
      <c r="AO10" s="1">
        <f t="shared" si="4"/>
        <v>22.6</v>
      </c>
      <c r="AP10" s="1">
        <f t="shared" si="4"/>
        <v>23.1</v>
      </c>
      <c r="AQ10" s="1">
        <f t="shared" si="4"/>
        <v>22.6</v>
      </c>
    </row>
    <row r="11" spans="1:43">
      <c r="A11" s="4" t="s">
        <v>34</v>
      </c>
      <c r="B11" s="4">
        <v>2209</v>
      </c>
      <c r="C11" s="4">
        <v>2262</v>
      </c>
      <c r="D11" s="4">
        <v>2058</v>
      </c>
      <c r="E11" s="4">
        <v>1687</v>
      </c>
      <c r="F11" s="4">
        <v>1726</v>
      </c>
      <c r="G11" s="4">
        <v>2261</v>
      </c>
      <c r="H11" s="4">
        <v>2229</v>
      </c>
      <c r="I11" s="4">
        <v>2325</v>
      </c>
      <c r="J11" s="4">
        <v>2064</v>
      </c>
      <c r="K11" s="4">
        <v>1744</v>
      </c>
      <c r="L11" s="4">
        <v>2402</v>
      </c>
      <c r="M11" s="4">
        <v>1832</v>
      </c>
      <c r="N11" s="4">
        <v>2381</v>
      </c>
      <c r="O11" s="4">
        <v>2543</v>
      </c>
      <c r="P11" s="4">
        <v>2545</v>
      </c>
      <c r="Q11" s="4">
        <v>1738</v>
      </c>
      <c r="R11" s="4">
        <v>1663</v>
      </c>
      <c r="S11" s="4">
        <v>2339</v>
      </c>
      <c r="T11" s="4">
        <v>1857</v>
      </c>
      <c r="U11" s="4">
        <v>2099</v>
      </c>
      <c r="V11" s="4">
        <v>1843</v>
      </c>
      <c r="W11" s="4">
        <v>1969.6</v>
      </c>
      <c r="X11" s="4">
        <v>2621.6</v>
      </c>
      <c r="Y11" s="4">
        <v>2002.8</v>
      </c>
      <c r="Z11" s="4">
        <v>2223.3000000000002</v>
      </c>
      <c r="AA11" s="4">
        <v>2405.3000000000002</v>
      </c>
      <c r="AB11" s="4">
        <v>2110</v>
      </c>
      <c r="AC11" s="6">
        <v>2245</v>
      </c>
      <c r="AD11" s="6">
        <v>2195</v>
      </c>
      <c r="AE11" s="6">
        <v>2707</v>
      </c>
      <c r="AF11" s="16">
        <v>2302</v>
      </c>
      <c r="AG11" s="16">
        <v>2539</v>
      </c>
      <c r="AH11" s="16">
        <v>2160</v>
      </c>
      <c r="AI11" s="4">
        <v>2125.4</v>
      </c>
      <c r="AJ11" s="4">
        <v>2660</v>
      </c>
      <c r="AK11" s="4">
        <v>2181.6</v>
      </c>
      <c r="AL11" s="4">
        <v>2340.5</v>
      </c>
      <c r="AM11" s="4">
        <v>2345.1999999999998</v>
      </c>
      <c r="AN11" s="4">
        <v>2256.9</v>
      </c>
      <c r="AO11" s="12">
        <v>2433.8789237668161</v>
      </c>
      <c r="AP11" s="12">
        <v>2483.9237668161436</v>
      </c>
      <c r="AQ11" s="12">
        <v>2894.7533632286995</v>
      </c>
    </row>
    <row r="12" spans="1:43">
      <c r="A12" s="4" t="s">
        <v>33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>
        <f t="shared" ref="N12:AQ12" si="5">ROUND(N11/B11*100,1)</f>
        <v>107.8</v>
      </c>
      <c r="O12" s="4">
        <f t="shared" si="5"/>
        <v>112.4</v>
      </c>
      <c r="P12" s="4">
        <f t="shared" si="5"/>
        <v>123.7</v>
      </c>
      <c r="Q12" s="4">
        <f t="shared" si="5"/>
        <v>103</v>
      </c>
      <c r="R12" s="4">
        <f t="shared" si="5"/>
        <v>96.3</v>
      </c>
      <c r="S12" s="4">
        <f t="shared" si="5"/>
        <v>103.4</v>
      </c>
      <c r="T12" s="4">
        <f t="shared" si="5"/>
        <v>83.3</v>
      </c>
      <c r="U12" s="4">
        <f t="shared" si="5"/>
        <v>90.3</v>
      </c>
      <c r="V12" s="4">
        <f t="shared" si="5"/>
        <v>89.3</v>
      </c>
      <c r="W12" s="4">
        <f t="shared" si="5"/>
        <v>112.9</v>
      </c>
      <c r="X12" s="4">
        <f t="shared" si="5"/>
        <v>109.1</v>
      </c>
      <c r="Y12" s="4">
        <f t="shared" si="5"/>
        <v>109.3</v>
      </c>
      <c r="Z12" s="4">
        <f t="shared" si="5"/>
        <v>93.4</v>
      </c>
      <c r="AA12" s="4">
        <f t="shared" si="5"/>
        <v>94.6</v>
      </c>
      <c r="AB12" s="4">
        <f t="shared" si="5"/>
        <v>82.9</v>
      </c>
      <c r="AC12" s="4">
        <f t="shared" si="5"/>
        <v>129.19999999999999</v>
      </c>
      <c r="AD12" s="4">
        <f t="shared" si="5"/>
        <v>132</v>
      </c>
      <c r="AE12" s="4">
        <f t="shared" si="5"/>
        <v>115.7</v>
      </c>
      <c r="AF12" s="4">
        <f t="shared" si="5"/>
        <v>124</v>
      </c>
      <c r="AG12" s="4">
        <f t="shared" si="5"/>
        <v>121</v>
      </c>
      <c r="AH12" s="4">
        <f t="shared" si="5"/>
        <v>117.2</v>
      </c>
      <c r="AI12" s="4">
        <f t="shared" si="5"/>
        <v>107.9</v>
      </c>
      <c r="AJ12" s="4">
        <f t="shared" si="5"/>
        <v>101.5</v>
      </c>
      <c r="AK12" s="4">
        <f t="shared" si="5"/>
        <v>108.9</v>
      </c>
      <c r="AL12" s="4">
        <f t="shared" si="5"/>
        <v>105.3</v>
      </c>
      <c r="AM12" s="4">
        <f t="shared" si="5"/>
        <v>97.5</v>
      </c>
      <c r="AN12" s="4">
        <f t="shared" si="5"/>
        <v>107</v>
      </c>
      <c r="AO12" s="3">
        <f t="shared" si="5"/>
        <v>108.4</v>
      </c>
      <c r="AP12" s="3">
        <f t="shared" si="5"/>
        <v>113.2</v>
      </c>
      <c r="AQ12" s="3">
        <f t="shared" si="5"/>
        <v>106.9</v>
      </c>
    </row>
    <row r="13" spans="1:43">
      <c r="A13" s="4" t="s">
        <v>32</v>
      </c>
      <c r="B13" s="4"/>
      <c r="C13" s="6">
        <f t="shared" ref="C13:AP13" si="6">ROUND((B11+C11+D11)/3,1)</f>
        <v>2176.3000000000002</v>
      </c>
      <c r="D13" s="6">
        <f t="shared" si="6"/>
        <v>2002.3</v>
      </c>
      <c r="E13" s="6">
        <f t="shared" si="6"/>
        <v>1823.7</v>
      </c>
      <c r="F13" s="6">
        <f t="shared" si="6"/>
        <v>1891.3</v>
      </c>
      <c r="G13" s="6">
        <f t="shared" si="6"/>
        <v>2072</v>
      </c>
      <c r="H13" s="6">
        <f t="shared" si="6"/>
        <v>2271.6999999999998</v>
      </c>
      <c r="I13" s="6">
        <f t="shared" si="6"/>
        <v>2206</v>
      </c>
      <c r="J13" s="6">
        <f t="shared" si="6"/>
        <v>2044.3</v>
      </c>
      <c r="K13" s="4">
        <f t="shared" si="6"/>
        <v>2070</v>
      </c>
      <c r="L13" s="4">
        <f t="shared" si="6"/>
        <v>1992.7</v>
      </c>
      <c r="M13" s="4">
        <f t="shared" si="6"/>
        <v>2205</v>
      </c>
      <c r="N13" s="4">
        <f t="shared" si="6"/>
        <v>2252</v>
      </c>
      <c r="O13" s="4">
        <f t="shared" si="6"/>
        <v>2489.6999999999998</v>
      </c>
      <c r="P13" s="4">
        <f t="shared" si="6"/>
        <v>2275.3000000000002</v>
      </c>
      <c r="Q13" s="4">
        <f t="shared" si="6"/>
        <v>1982</v>
      </c>
      <c r="R13" s="4">
        <f t="shared" si="6"/>
        <v>1913.3</v>
      </c>
      <c r="S13" s="4">
        <f t="shared" si="6"/>
        <v>1953</v>
      </c>
      <c r="T13" s="4">
        <f t="shared" si="6"/>
        <v>2098.3000000000002</v>
      </c>
      <c r="U13" s="4">
        <f t="shared" si="6"/>
        <v>1933</v>
      </c>
      <c r="V13" s="4">
        <f t="shared" si="6"/>
        <v>1970.5</v>
      </c>
      <c r="W13" s="4">
        <f t="shared" si="6"/>
        <v>2144.6999999999998</v>
      </c>
      <c r="X13" s="4">
        <f t="shared" si="6"/>
        <v>2198</v>
      </c>
      <c r="Y13" s="4">
        <f t="shared" si="6"/>
        <v>2282.6</v>
      </c>
      <c r="Z13" s="4">
        <f t="shared" si="6"/>
        <v>2210.5</v>
      </c>
      <c r="AA13" s="4">
        <f t="shared" si="6"/>
        <v>2246.1999999999998</v>
      </c>
      <c r="AB13" s="4">
        <f t="shared" si="6"/>
        <v>2253.4</v>
      </c>
      <c r="AC13" s="4">
        <f t="shared" si="6"/>
        <v>2183.3000000000002</v>
      </c>
      <c r="AD13" s="4">
        <f t="shared" si="6"/>
        <v>2382.3000000000002</v>
      </c>
      <c r="AE13" s="4">
        <f t="shared" si="6"/>
        <v>2401.3000000000002</v>
      </c>
      <c r="AF13" s="4">
        <f t="shared" si="6"/>
        <v>2516</v>
      </c>
      <c r="AG13" s="4">
        <f t="shared" si="6"/>
        <v>2333.6999999999998</v>
      </c>
      <c r="AH13" s="4">
        <f t="shared" si="6"/>
        <v>2274.8000000000002</v>
      </c>
      <c r="AI13" s="4">
        <f t="shared" si="6"/>
        <v>2315.1</v>
      </c>
      <c r="AJ13" s="4">
        <f t="shared" si="6"/>
        <v>2322.3000000000002</v>
      </c>
      <c r="AK13" s="4">
        <f t="shared" si="6"/>
        <v>2394</v>
      </c>
      <c r="AL13" s="4">
        <f t="shared" si="6"/>
        <v>2289.1</v>
      </c>
      <c r="AM13" s="4">
        <f t="shared" si="6"/>
        <v>2314.1999999999998</v>
      </c>
      <c r="AN13" s="4">
        <f t="shared" si="6"/>
        <v>2345.3000000000002</v>
      </c>
      <c r="AO13" s="3">
        <f t="shared" si="6"/>
        <v>2391.6</v>
      </c>
      <c r="AP13" s="3">
        <f t="shared" si="6"/>
        <v>2604.1999999999998</v>
      </c>
      <c r="AQ13" s="1"/>
    </row>
    <row r="14" spans="1:43">
      <c r="A14" s="4" t="s">
        <v>31</v>
      </c>
      <c r="B14" s="4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4">
        <f t="shared" ref="O14:AP14" si="7">ROUND(O13/C13*100,1)</f>
        <v>114.4</v>
      </c>
      <c r="P14" s="4">
        <f t="shared" si="7"/>
        <v>113.6</v>
      </c>
      <c r="Q14" s="4">
        <f t="shared" si="7"/>
        <v>108.7</v>
      </c>
      <c r="R14" s="4">
        <f t="shared" si="7"/>
        <v>101.2</v>
      </c>
      <c r="S14" s="4">
        <f t="shared" si="7"/>
        <v>94.3</v>
      </c>
      <c r="T14" s="4">
        <f t="shared" si="7"/>
        <v>92.4</v>
      </c>
      <c r="U14" s="4">
        <f t="shared" si="7"/>
        <v>87.6</v>
      </c>
      <c r="V14" s="4">
        <f t="shared" si="7"/>
        <v>96.4</v>
      </c>
      <c r="W14" s="4">
        <f t="shared" si="7"/>
        <v>103.6</v>
      </c>
      <c r="X14" s="4">
        <f t="shared" si="7"/>
        <v>110.3</v>
      </c>
      <c r="Y14" s="4">
        <f t="shared" si="7"/>
        <v>103.5</v>
      </c>
      <c r="Z14" s="4">
        <f t="shared" si="7"/>
        <v>98.2</v>
      </c>
      <c r="AA14" s="4">
        <f t="shared" si="7"/>
        <v>90.2</v>
      </c>
      <c r="AB14" s="4">
        <f t="shared" si="7"/>
        <v>99</v>
      </c>
      <c r="AC14" s="4">
        <f t="shared" si="7"/>
        <v>110.2</v>
      </c>
      <c r="AD14" s="4">
        <f t="shared" si="7"/>
        <v>124.5</v>
      </c>
      <c r="AE14" s="4">
        <f t="shared" si="7"/>
        <v>123</v>
      </c>
      <c r="AF14" s="4">
        <f t="shared" si="7"/>
        <v>119.9</v>
      </c>
      <c r="AG14" s="4">
        <f t="shared" si="7"/>
        <v>120.7</v>
      </c>
      <c r="AH14" s="4">
        <f t="shared" si="7"/>
        <v>115.4</v>
      </c>
      <c r="AI14" s="4">
        <f t="shared" si="7"/>
        <v>107.9</v>
      </c>
      <c r="AJ14" s="4">
        <f t="shared" si="7"/>
        <v>105.7</v>
      </c>
      <c r="AK14" s="4">
        <f t="shared" si="7"/>
        <v>104.9</v>
      </c>
      <c r="AL14" s="4">
        <f t="shared" si="7"/>
        <v>103.6</v>
      </c>
      <c r="AM14" s="4">
        <f t="shared" si="7"/>
        <v>103</v>
      </c>
      <c r="AN14" s="4">
        <f t="shared" si="7"/>
        <v>104.1</v>
      </c>
      <c r="AO14" s="3">
        <f t="shared" si="7"/>
        <v>109.5</v>
      </c>
      <c r="AP14" s="3">
        <f t="shared" si="7"/>
        <v>109.3</v>
      </c>
      <c r="AQ14" s="1"/>
    </row>
    <row r="15" spans="1:43">
      <c r="A15" s="4" t="s">
        <v>30</v>
      </c>
      <c r="B15" s="4">
        <v>9331</v>
      </c>
      <c r="C15" s="4">
        <v>9518</v>
      </c>
      <c r="D15" s="4">
        <v>10070</v>
      </c>
      <c r="E15" s="4">
        <v>9830</v>
      </c>
      <c r="F15" s="4">
        <v>9117</v>
      </c>
      <c r="G15" s="4">
        <v>9132</v>
      </c>
      <c r="H15" s="4">
        <v>9712</v>
      </c>
      <c r="I15" s="4">
        <v>9602</v>
      </c>
      <c r="J15" s="4">
        <v>9509</v>
      </c>
      <c r="K15" s="4">
        <v>8928</v>
      </c>
      <c r="L15" s="4">
        <v>8677</v>
      </c>
      <c r="M15" s="4">
        <v>8410</v>
      </c>
      <c r="N15" s="4">
        <v>9597</v>
      </c>
      <c r="O15" s="4">
        <v>10042</v>
      </c>
      <c r="P15" s="4">
        <v>10683</v>
      </c>
      <c r="Q15" s="4">
        <v>10494.9</v>
      </c>
      <c r="R15" s="4">
        <v>9822.2000000000007</v>
      </c>
      <c r="S15" s="4">
        <v>9434.9</v>
      </c>
      <c r="T15" s="4">
        <v>9892.9</v>
      </c>
      <c r="U15" s="4">
        <v>10242.1</v>
      </c>
      <c r="V15" s="4">
        <v>9970.7999999999993</v>
      </c>
      <c r="W15" s="4">
        <v>10020.1</v>
      </c>
      <c r="X15" s="4">
        <v>9946</v>
      </c>
      <c r="Y15" s="4">
        <v>10089</v>
      </c>
      <c r="Z15" s="4">
        <v>9663.9</v>
      </c>
      <c r="AA15" s="4">
        <v>10020</v>
      </c>
      <c r="AB15" s="4">
        <v>10137.200000000001</v>
      </c>
      <c r="AC15" s="6">
        <v>10811</v>
      </c>
      <c r="AD15" s="6">
        <v>9818</v>
      </c>
      <c r="AE15" s="6">
        <v>9808</v>
      </c>
      <c r="AF15" s="16">
        <v>10563</v>
      </c>
      <c r="AG15" s="16">
        <v>10589</v>
      </c>
      <c r="AH15" s="16">
        <v>10422</v>
      </c>
      <c r="AI15" s="4">
        <v>10273.4</v>
      </c>
      <c r="AJ15" s="4">
        <v>10123.6</v>
      </c>
      <c r="AK15" s="4">
        <v>10459</v>
      </c>
      <c r="AL15" s="4">
        <v>10395.5</v>
      </c>
      <c r="AM15" s="4">
        <v>10814.2</v>
      </c>
      <c r="AN15" s="4">
        <v>11115.1</v>
      </c>
      <c r="AO15" s="12">
        <v>9616.2895927601803</v>
      </c>
      <c r="AP15" s="12">
        <v>8843.4389140271487</v>
      </c>
      <c r="AQ15" s="12">
        <v>8972.8506787330316</v>
      </c>
    </row>
    <row r="16" spans="1:43">
      <c r="A16" s="4" t="s">
        <v>29</v>
      </c>
      <c r="B16" s="4"/>
      <c r="C16" s="6">
        <f t="shared" ref="C16:AP16" si="8">ROUND((B15+C15+D15)/3,1)</f>
        <v>9639.7000000000007</v>
      </c>
      <c r="D16" s="6">
        <f t="shared" si="8"/>
        <v>9806</v>
      </c>
      <c r="E16" s="6">
        <f t="shared" si="8"/>
        <v>9672.2999999999993</v>
      </c>
      <c r="F16" s="6">
        <f t="shared" si="8"/>
        <v>9359.7000000000007</v>
      </c>
      <c r="G16" s="6">
        <f t="shared" si="8"/>
        <v>9320.2999999999993</v>
      </c>
      <c r="H16" s="6">
        <f t="shared" si="8"/>
        <v>9482</v>
      </c>
      <c r="I16" s="6">
        <f t="shared" si="8"/>
        <v>9607.7000000000007</v>
      </c>
      <c r="J16" s="6">
        <f t="shared" si="8"/>
        <v>9346.2999999999993</v>
      </c>
      <c r="K16" s="4">
        <f t="shared" si="8"/>
        <v>9038</v>
      </c>
      <c r="L16" s="4">
        <f t="shared" si="8"/>
        <v>8671.7000000000007</v>
      </c>
      <c r="M16" s="4">
        <f t="shared" si="8"/>
        <v>8894.7000000000007</v>
      </c>
      <c r="N16" s="4">
        <f t="shared" si="8"/>
        <v>9349.7000000000007</v>
      </c>
      <c r="O16" s="4">
        <f t="shared" si="8"/>
        <v>10107.299999999999</v>
      </c>
      <c r="P16" s="4">
        <f t="shared" si="8"/>
        <v>10406.6</v>
      </c>
      <c r="Q16" s="4">
        <f t="shared" si="8"/>
        <v>10333.4</v>
      </c>
      <c r="R16" s="4">
        <f t="shared" si="8"/>
        <v>9917.2999999999993</v>
      </c>
      <c r="S16" s="4">
        <f t="shared" si="8"/>
        <v>9716.7000000000007</v>
      </c>
      <c r="T16" s="4">
        <f t="shared" si="8"/>
        <v>9856.6</v>
      </c>
      <c r="U16" s="4">
        <f t="shared" si="8"/>
        <v>10035.299999999999</v>
      </c>
      <c r="V16" s="4">
        <f t="shared" si="8"/>
        <v>10077.700000000001</v>
      </c>
      <c r="W16" s="4">
        <f t="shared" si="8"/>
        <v>9979</v>
      </c>
      <c r="X16" s="4">
        <f t="shared" si="8"/>
        <v>10018.4</v>
      </c>
      <c r="Y16" s="4">
        <f t="shared" si="8"/>
        <v>9899.6</v>
      </c>
      <c r="Z16" s="4">
        <f t="shared" si="8"/>
        <v>9924.2999999999993</v>
      </c>
      <c r="AA16" s="4">
        <f t="shared" si="8"/>
        <v>9940.4</v>
      </c>
      <c r="AB16" s="4">
        <f t="shared" si="8"/>
        <v>10322.700000000001</v>
      </c>
      <c r="AC16" s="4">
        <f t="shared" si="8"/>
        <v>10255.4</v>
      </c>
      <c r="AD16" s="4">
        <f t="shared" si="8"/>
        <v>10145.700000000001</v>
      </c>
      <c r="AE16" s="4">
        <f t="shared" si="8"/>
        <v>10063</v>
      </c>
      <c r="AF16" s="4">
        <f t="shared" si="8"/>
        <v>10320</v>
      </c>
      <c r="AG16" s="4">
        <f t="shared" si="8"/>
        <v>10524.7</v>
      </c>
      <c r="AH16" s="4">
        <f t="shared" si="8"/>
        <v>10428.1</v>
      </c>
      <c r="AI16" s="4">
        <f t="shared" si="8"/>
        <v>10273</v>
      </c>
      <c r="AJ16" s="4">
        <f t="shared" si="8"/>
        <v>10285.299999999999</v>
      </c>
      <c r="AK16" s="4">
        <f t="shared" si="8"/>
        <v>10326</v>
      </c>
      <c r="AL16" s="4">
        <f t="shared" si="8"/>
        <v>10556.2</v>
      </c>
      <c r="AM16" s="4">
        <f t="shared" si="8"/>
        <v>10774.9</v>
      </c>
      <c r="AN16" s="4">
        <f t="shared" si="8"/>
        <v>10515.2</v>
      </c>
      <c r="AO16" s="3">
        <f t="shared" si="8"/>
        <v>9858.2999999999993</v>
      </c>
      <c r="AP16" s="3">
        <f t="shared" si="8"/>
        <v>9144.2000000000007</v>
      </c>
      <c r="AQ16" s="1"/>
    </row>
    <row r="17" spans="1:43">
      <c r="A17" s="4" t="s">
        <v>28</v>
      </c>
      <c r="B17" s="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4">
        <f t="shared" ref="O17:AP17" si="9">ROUND(O16/C16*100,1)</f>
        <v>104.9</v>
      </c>
      <c r="P17" s="4">
        <f t="shared" si="9"/>
        <v>106.1</v>
      </c>
      <c r="Q17" s="4">
        <f t="shared" si="9"/>
        <v>106.8</v>
      </c>
      <c r="R17" s="4">
        <f t="shared" si="9"/>
        <v>106</v>
      </c>
      <c r="S17" s="4">
        <f t="shared" si="9"/>
        <v>104.3</v>
      </c>
      <c r="T17" s="4">
        <f t="shared" si="9"/>
        <v>104</v>
      </c>
      <c r="U17" s="4">
        <f t="shared" si="9"/>
        <v>104.5</v>
      </c>
      <c r="V17" s="4">
        <f t="shared" si="9"/>
        <v>107.8</v>
      </c>
      <c r="W17" s="4">
        <f t="shared" si="9"/>
        <v>110.4</v>
      </c>
      <c r="X17" s="4">
        <f t="shared" si="9"/>
        <v>115.5</v>
      </c>
      <c r="Y17" s="4">
        <f t="shared" si="9"/>
        <v>111.3</v>
      </c>
      <c r="Z17" s="4">
        <f t="shared" si="9"/>
        <v>106.1</v>
      </c>
      <c r="AA17" s="4">
        <f t="shared" si="9"/>
        <v>98.3</v>
      </c>
      <c r="AB17" s="4">
        <f t="shared" si="9"/>
        <v>99.2</v>
      </c>
      <c r="AC17" s="4">
        <f t="shared" si="9"/>
        <v>99.2</v>
      </c>
      <c r="AD17" s="4">
        <f t="shared" si="9"/>
        <v>102.3</v>
      </c>
      <c r="AE17" s="4">
        <f t="shared" si="9"/>
        <v>103.6</v>
      </c>
      <c r="AF17" s="4">
        <f t="shared" si="9"/>
        <v>104.7</v>
      </c>
      <c r="AG17" s="4">
        <f t="shared" si="9"/>
        <v>104.9</v>
      </c>
      <c r="AH17" s="4">
        <f t="shared" si="9"/>
        <v>103.5</v>
      </c>
      <c r="AI17" s="4">
        <f t="shared" si="9"/>
        <v>102.9</v>
      </c>
      <c r="AJ17" s="4">
        <f t="shared" si="9"/>
        <v>102.7</v>
      </c>
      <c r="AK17" s="4">
        <f t="shared" si="9"/>
        <v>104.3</v>
      </c>
      <c r="AL17" s="4">
        <f t="shared" si="9"/>
        <v>106.4</v>
      </c>
      <c r="AM17" s="4">
        <f t="shared" si="9"/>
        <v>108.4</v>
      </c>
      <c r="AN17" s="4">
        <f t="shared" si="9"/>
        <v>101.9</v>
      </c>
      <c r="AO17" s="3">
        <f t="shared" si="9"/>
        <v>96.1</v>
      </c>
      <c r="AP17" s="3">
        <f t="shared" si="9"/>
        <v>90.1</v>
      </c>
      <c r="AQ17" s="1"/>
    </row>
    <row r="18" spans="1:43">
      <c r="A18" s="15" t="s">
        <v>27</v>
      </c>
      <c r="B18" s="15">
        <v>58.4</v>
      </c>
      <c r="C18" s="15">
        <v>60.7</v>
      </c>
      <c r="D18" s="15">
        <v>52.5</v>
      </c>
      <c r="E18" s="15">
        <v>44.7</v>
      </c>
      <c r="F18" s="15">
        <v>49.2</v>
      </c>
      <c r="G18" s="15">
        <v>54.7</v>
      </c>
      <c r="H18" s="15">
        <v>53.6</v>
      </c>
      <c r="I18" s="15">
        <v>62.8</v>
      </c>
      <c r="J18" s="15">
        <v>57.1</v>
      </c>
      <c r="K18" s="15">
        <v>49.5</v>
      </c>
      <c r="L18" s="15">
        <v>63.8</v>
      </c>
      <c r="M18" s="15">
        <v>52.7</v>
      </c>
      <c r="N18" s="15">
        <v>57.1</v>
      </c>
      <c r="O18" s="15">
        <v>61.1</v>
      </c>
      <c r="P18" s="15">
        <v>54.2</v>
      </c>
      <c r="Q18" s="15">
        <v>45.2</v>
      </c>
      <c r="R18" s="15">
        <v>48.9</v>
      </c>
      <c r="S18" s="15">
        <v>56.2</v>
      </c>
      <c r="T18" s="15">
        <v>52.3</v>
      </c>
      <c r="U18" s="15">
        <v>59.4</v>
      </c>
      <c r="V18" s="15">
        <v>51.6</v>
      </c>
      <c r="W18" s="15">
        <v>50.3</v>
      </c>
      <c r="X18" s="15">
        <v>63</v>
      </c>
      <c r="Y18" s="15">
        <v>53.1</v>
      </c>
      <c r="Z18" s="14">
        <v>59.9</v>
      </c>
      <c r="AA18" s="14">
        <v>64.7</v>
      </c>
      <c r="AB18" s="14">
        <v>56.4</v>
      </c>
      <c r="AC18" s="14">
        <v>48.6</v>
      </c>
      <c r="AD18" s="14">
        <v>54.3</v>
      </c>
      <c r="AE18" s="14">
        <v>58.5</v>
      </c>
      <c r="AF18" s="14">
        <v>57.1</v>
      </c>
      <c r="AG18" s="14">
        <v>62</v>
      </c>
      <c r="AH18" s="14">
        <v>55.9</v>
      </c>
      <c r="AI18" s="14">
        <v>56.9</v>
      </c>
      <c r="AJ18" s="14">
        <v>67.7</v>
      </c>
      <c r="AK18" s="14">
        <v>62.6</v>
      </c>
      <c r="AL18" s="14">
        <v>66.3</v>
      </c>
      <c r="AM18" s="14">
        <v>64.599999999999994</v>
      </c>
      <c r="AN18" s="14">
        <v>59.8</v>
      </c>
      <c r="AO18" s="13">
        <v>50.86007039389964</v>
      </c>
      <c r="AP18" s="13">
        <v>57.029823941654243</v>
      </c>
      <c r="AQ18" s="13">
        <v>60.019427145876747</v>
      </c>
    </row>
    <row r="19" spans="1:43">
      <c r="A19" s="3" t="s">
        <v>26</v>
      </c>
      <c r="B19" s="3"/>
      <c r="C19" s="3"/>
      <c r="D19" s="3"/>
      <c r="E19" s="3"/>
      <c r="F19" s="3"/>
      <c r="G19" s="3"/>
      <c r="H19" s="1"/>
      <c r="I19" s="1"/>
      <c r="J19" s="1"/>
      <c r="K19" s="1"/>
      <c r="L19" s="1"/>
      <c r="M19" s="1"/>
      <c r="N19" s="1">
        <f t="shared" ref="N19:AQ19" si="10">ROUND(N18/B18*100,1)</f>
        <v>97.8</v>
      </c>
      <c r="O19" s="1">
        <f t="shared" si="10"/>
        <v>100.7</v>
      </c>
      <c r="P19" s="1">
        <f t="shared" si="10"/>
        <v>103.2</v>
      </c>
      <c r="Q19" s="1">
        <f t="shared" si="10"/>
        <v>101.1</v>
      </c>
      <c r="R19" s="1">
        <f t="shared" si="10"/>
        <v>99.4</v>
      </c>
      <c r="S19" s="1">
        <f t="shared" si="10"/>
        <v>102.7</v>
      </c>
      <c r="T19" s="1">
        <f t="shared" si="10"/>
        <v>97.6</v>
      </c>
      <c r="U19" s="1">
        <f t="shared" si="10"/>
        <v>94.6</v>
      </c>
      <c r="V19" s="1">
        <f t="shared" si="10"/>
        <v>90.4</v>
      </c>
      <c r="W19" s="1">
        <f t="shared" si="10"/>
        <v>101.6</v>
      </c>
      <c r="X19" s="1">
        <f t="shared" si="10"/>
        <v>98.7</v>
      </c>
      <c r="Y19" s="1">
        <f t="shared" si="10"/>
        <v>100.8</v>
      </c>
      <c r="Z19" s="1">
        <f t="shared" si="10"/>
        <v>104.9</v>
      </c>
      <c r="AA19" s="1">
        <f t="shared" si="10"/>
        <v>105.9</v>
      </c>
      <c r="AB19" s="1">
        <f t="shared" si="10"/>
        <v>104.1</v>
      </c>
      <c r="AC19" s="1">
        <f t="shared" si="10"/>
        <v>107.5</v>
      </c>
      <c r="AD19" s="1">
        <f t="shared" si="10"/>
        <v>111</v>
      </c>
      <c r="AE19" s="1">
        <f t="shared" si="10"/>
        <v>104.1</v>
      </c>
      <c r="AF19" s="1">
        <f t="shared" si="10"/>
        <v>109.2</v>
      </c>
      <c r="AG19" s="1">
        <f t="shared" si="10"/>
        <v>104.4</v>
      </c>
      <c r="AH19" s="1">
        <f t="shared" si="10"/>
        <v>108.3</v>
      </c>
      <c r="AI19" s="1">
        <f t="shared" si="10"/>
        <v>113.1</v>
      </c>
      <c r="AJ19" s="1">
        <f t="shared" si="10"/>
        <v>107.5</v>
      </c>
      <c r="AK19" s="1">
        <f t="shared" si="10"/>
        <v>117.9</v>
      </c>
      <c r="AL19" s="1">
        <f t="shared" si="10"/>
        <v>110.7</v>
      </c>
      <c r="AM19" s="1">
        <f t="shared" si="10"/>
        <v>99.8</v>
      </c>
      <c r="AN19" s="1">
        <f t="shared" si="10"/>
        <v>106</v>
      </c>
      <c r="AO19" s="1">
        <f t="shared" si="10"/>
        <v>104.7</v>
      </c>
      <c r="AP19" s="1">
        <f t="shared" si="10"/>
        <v>105</v>
      </c>
      <c r="AQ19" s="1">
        <f t="shared" si="10"/>
        <v>102.6</v>
      </c>
    </row>
    <row r="20" spans="1:43">
      <c r="A20" s="4" t="s">
        <v>25</v>
      </c>
      <c r="B20" s="4">
        <v>53.5</v>
      </c>
      <c r="C20" s="4">
        <v>58.6</v>
      </c>
      <c r="D20" s="4">
        <v>55.7</v>
      </c>
      <c r="E20" s="4">
        <v>38.700000000000003</v>
      </c>
      <c r="F20" s="4">
        <v>36</v>
      </c>
      <c r="G20" s="4">
        <v>44.8</v>
      </c>
      <c r="H20" s="4">
        <v>39.5</v>
      </c>
      <c r="I20" s="4">
        <v>43</v>
      </c>
      <c r="J20" s="4">
        <v>36.299999999999997</v>
      </c>
      <c r="K20" s="4">
        <v>33.4</v>
      </c>
      <c r="L20" s="4">
        <v>47.6</v>
      </c>
      <c r="M20" s="4">
        <v>36.1</v>
      </c>
      <c r="N20" s="3">
        <v>43.9</v>
      </c>
      <c r="O20" s="3">
        <v>50.5</v>
      </c>
      <c r="P20" s="3">
        <v>48.2</v>
      </c>
      <c r="Q20" s="3">
        <v>40.799999999999997</v>
      </c>
      <c r="R20" s="3">
        <v>34.4</v>
      </c>
      <c r="S20" s="3">
        <v>48</v>
      </c>
      <c r="T20" s="3">
        <v>39.1</v>
      </c>
      <c r="U20" s="3">
        <v>45.9</v>
      </c>
      <c r="V20" s="3">
        <v>37.799999999999997</v>
      </c>
      <c r="W20" s="3">
        <v>38.700000000000003</v>
      </c>
      <c r="X20" s="3">
        <v>52.6</v>
      </c>
      <c r="Y20" s="3">
        <v>39.299999999999997</v>
      </c>
      <c r="Z20" s="3">
        <v>44.2</v>
      </c>
      <c r="AA20" s="3">
        <v>50.1</v>
      </c>
      <c r="AB20" s="3">
        <v>43</v>
      </c>
      <c r="AC20" s="3">
        <v>41.4</v>
      </c>
      <c r="AD20" s="3">
        <v>37.5</v>
      </c>
      <c r="AE20" s="3">
        <v>46.6</v>
      </c>
      <c r="AF20" s="3">
        <v>44.1</v>
      </c>
      <c r="AG20" s="3">
        <v>52.1</v>
      </c>
      <c r="AH20" s="3">
        <v>41.6</v>
      </c>
      <c r="AI20" s="3">
        <v>45.9</v>
      </c>
      <c r="AJ20" s="3">
        <v>58.4</v>
      </c>
      <c r="AK20" s="3">
        <v>50.4</v>
      </c>
      <c r="AL20" s="2">
        <v>51.5</v>
      </c>
      <c r="AM20" s="2">
        <v>53.2</v>
      </c>
      <c r="AN20" s="2">
        <v>50.6</v>
      </c>
      <c r="AO20" s="12">
        <v>37.714336122514254</v>
      </c>
      <c r="AP20" s="12">
        <v>35.897484625195766</v>
      </c>
      <c r="AQ20" s="12">
        <v>41.418519324458444</v>
      </c>
    </row>
    <row r="21" spans="1:43">
      <c r="A21" s="4" t="s">
        <v>24</v>
      </c>
      <c r="B21" s="4">
        <v>417</v>
      </c>
      <c r="C21" s="4">
        <v>414</v>
      </c>
      <c r="D21" s="4">
        <v>456</v>
      </c>
      <c r="E21" s="4">
        <v>421</v>
      </c>
      <c r="F21" s="4">
        <v>407</v>
      </c>
      <c r="G21" s="4">
        <v>406</v>
      </c>
      <c r="H21" s="4">
        <v>367</v>
      </c>
      <c r="I21" s="4">
        <v>365</v>
      </c>
      <c r="J21" s="4">
        <v>373</v>
      </c>
      <c r="K21" s="4">
        <v>354</v>
      </c>
      <c r="L21" s="4">
        <v>356</v>
      </c>
      <c r="M21" s="4">
        <v>355</v>
      </c>
      <c r="N21" s="3">
        <v>420</v>
      </c>
      <c r="O21" s="3">
        <v>430</v>
      </c>
      <c r="P21" s="3">
        <v>469</v>
      </c>
      <c r="Q21" s="3">
        <v>408.1</v>
      </c>
      <c r="R21" s="3">
        <v>395.2</v>
      </c>
      <c r="S21" s="3">
        <v>429.2</v>
      </c>
      <c r="T21" s="3">
        <v>412.6</v>
      </c>
      <c r="U21" s="3">
        <v>402.9</v>
      </c>
      <c r="V21" s="3">
        <v>408.6</v>
      </c>
      <c r="W21" s="3">
        <v>396.6</v>
      </c>
      <c r="X21" s="3">
        <v>397.5</v>
      </c>
      <c r="Y21" s="3">
        <v>382.8</v>
      </c>
      <c r="Z21" s="3">
        <v>407.5</v>
      </c>
      <c r="AA21" s="3">
        <v>404.4</v>
      </c>
      <c r="AB21" s="3">
        <v>417.8</v>
      </c>
      <c r="AC21" s="3">
        <v>435.7</v>
      </c>
      <c r="AD21" s="3">
        <v>424.8</v>
      </c>
      <c r="AE21" s="3">
        <v>424.1</v>
      </c>
      <c r="AF21" s="3">
        <v>481.8</v>
      </c>
      <c r="AG21" s="3">
        <v>483.8</v>
      </c>
      <c r="AH21" s="3">
        <v>483.1</v>
      </c>
      <c r="AI21" s="3">
        <v>411.4</v>
      </c>
      <c r="AJ21" s="3">
        <v>427.4</v>
      </c>
      <c r="AK21" s="3">
        <v>404.6</v>
      </c>
      <c r="AL21" s="2">
        <v>439.7</v>
      </c>
      <c r="AM21" s="2">
        <v>439</v>
      </c>
      <c r="AN21" s="2">
        <v>479</v>
      </c>
      <c r="AO21" s="12">
        <v>449.16582914572865</v>
      </c>
      <c r="AP21" s="12">
        <v>410.17676767676767</v>
      </c>
      <c r="AQ21" s="12">
        <v>417</v>
      </c>
    </row>
    <row r="22" spans="1:43">
      <c r="A22" s="4" t="s">
        <v>23</v>
      </c>
      <c r="B22" s="4">
        <v>175</v>
      </c>
      <c r="C22" s="4">
        <v>191</v>
      </c>
      <c r="D22" s="4">
        <v>192</v>
      </c>
      <c r="E22" s="4">
        <v>137</v>
      </c>
      <c r="F22" s="4">
        <v>126</v>
      </c>
      <c r="G22" s="4">
        <v>137</v>
      </c>
      <c r="H22" s="4">
        <v>183</v>
      </c>
      <c r="I22" s="4">
        <v>181</v>
      </c>
      <c r="J22" s="4">
        <v>181</v>
      </c>
      <c r="K22" s="4">
        <v>142</v>
      </c>
      <c r="L22" s="4">
        <v>162</v>
      </c>
      <c r="M22" s="4">
        <v>148</v>
      </c>
      <c r="N22" s="4">
        <v>174</v>
      </c>
      <c r="O22" s="4">
        <v>185.5</v>
      </c>
      <c r="P22" s="4">
        <v>187</v>
      </c>
      <c r="Q22" s="3">
        <v>182.8</v>
      </c>
      <c r="R22" s="3">
        <v>165.7</v>
      </c>
      <c r="S22" s="3">
        <v>178.4</v>
      </c>
      <c r="T22" s="3">
        <v>166.6</v>
      </c>
      <c r="U22" s="3">
        <v>168.4</v>
      </c>
      <c r="V22" s="3">
        <v>164</v>
      </c>
      <c r="W22" s="3">
        <v>164.6</v>
      </c>
      <c r="X22" s="3">
        <v>185.5</v>
      </c>
      <c r="Y22" s="3">
        <v>165.8</v>
      </c>
      <c r="Z22" s="3">
        <v>190.6</v>
      </c>
      <c r="AA22" s="3">
        <v>203.8</v>
      </c>
      <c r="AB22" s="3">
        <v>205.3</v>
      </c>
      <c r="AC22" s="3">
        <v>193.1</v>
      </c>
      <c r="AD22" s="3">
        <v>185.4</v>
      </c>
      <c r="AE22" s="3">
        <v>195.5</v>
      </c>
      <c r="AF22" s="3">
        <v>201</v>
      </c>
      <c r="AG22" s="3">
        <v>204</v>
      </c>
      <c r="AH22" s="3">
        <v>198.9</v>
      </c>
      <c r="AI22" s="3">
        <v>174.5</v>
      </c>
      <c r="AJ22" s="3">
        <v>191</v>
      </c>
      <c r="AK22" s="3">
        <v>174.2</v>
      </c>
      <c r="AL22" s="2">
        <v>207.2</v>
      </c>
      <c r="AM22" s="2">
        <v>215.3</v>
      </c>
      <c r="AN22" s="2">
        <v>223.1</v>
      </c>
      <c r="AO22" s="12">
        <v>197.32446808510639</v>
      </c>
      <c r="AP22" s="12">
        <v>192.375</v>
      </c>
      <c r="AQ22" s="12">
        <v>196.11052631578949</v>
      </c>
    </row>
    <row r="23" spans="1:43">
      <c r="A23" s="3" t="s">
        <v>22</v>
      </c>
      <c r="B23" s="4"/>
      <c r="C23" s="4"/>
      <c r="D23" s="4"/>
      <c r="E23" s="3">
        <v>46.4</v>
      </c>
      <c r="F23" s="3">
        <v>46.3</v>
      </c>
      <c r="G23" s="3">
        <v>54.9</v>
      </c>
      <c r="H23" s="3">
        <v>49.2</v>
      </c>
      <c r="I23" s="3">
        <v>55.4</v>
      </c>
      <c r="J23" s="3">
        <v>46.6</v>
      </c>
      <c r="K23" s="3">
        <v>44.5</v>
      </c>
      <c r="L23" s="3">
        <v>64.400000000000006</v>
      </c>
      <c r="M23" s="3">
        <v>47.6</v>
      </c>
      <c r="N23" s="4">
        <v>55.5</v>
      </c>
      <c r="O23" s="4">
        <v>61</v>
      </c>
      <c r="P23" s="4">
        <v>55.9</v>
      </c>
      <c r="Q23" s="3">
        <v>52.3</v>
      </c>
      <c r="R23" s="3">
        <v>47.6</v>
      </c>
      <c r="S23" s="3">
        <v>64.400000000000006</v>
      </c>
      <c r="T23" s="3">
        <v>50.7</v>
      </c>
      <c r="U23" s="3">
        <v>59.4</v>
      </c>
      <c r="V23" s="3">
        <v>49</v>
      </c>
      <c r="W23" s="3">
        <v>51.5</v>
      </c>
      <c r="X23" s="3">
        <v>69.5</v>
      </c>
      <c r="Y23" s="3">
        <v>51.9</v>
      </c>
      <c r="Z23" s="3">
        <v>59.7</v>
      </c>
      <c r="AA23" s="3">
        <v>65.099999999999994</v>
      </c>
      <c r="AB23" s="3">
        <v>57.5</v>
      </c>
      <c r="AC23" s="3">
        <v>49</v>
      </c>
      <c r="AD23" s="3">
        <v>46.7</v>
      </c>
      <c r="AE23" s="3">
        <v>57</v>
      </c>
      <c r="AF23" s="3">
        <v>50.5</v>
      </c>
      <c r="AG23" s="3">
        <v>60</v>
      </c>
      <c r="AH23" s="3">
        <v>48</v>
      </c>
      <c r="AI23" s="3">
        <v>55.8</v>
      </c>
      <c r="AJ23" s="3">
        <v>70.8</v>
      </c>
      <c r="AK23" s="3">
        <v>60.8</v>
      </c>
      <c r="AL23" s="2">
        <v>63.4</v>
      </c>
      <c r="AM23" s="2">
        <v>65.2</v>
      </c>
      <c r="AN23" s="2">
        <v>60.8</v>
      </c>
      <c r="AO23" s="12">
        <v>55.020740108224267</v>
      </c>
      <c r="AP23" s="12">
        <v>54.462733496224686</v>
      </c>
      <c r="AQ23" s="12">
        <v>64.338270781071614</v>
      </c>
    </row>
    <row r="24" spans="1:4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0"/>
      <c r="O24" s="10"/>
      <c r="P24" s="10"/>
      <c r="Q24" s="9"/>
      <c r="R24" s="8"/>
      <c r="S24" s="8"/>
      <c r="T24" s="7"/>
      <c r="U24" s="7"/>
      <c r="V24" s="7"/>
    </row>
    <row r="52" spans="1:1">
      <c r="A52" t="s">
        <v>21</v>
      </c>
    </row>
    <row r="53" spans="1:1">
      <c r="A53" t="s">
        <v>20</v>
      </c>
    </row>
    <row r="54" spans="1:1">
      <c r="A54" t="s">
        <v>19</v>
      </c>
    </row>
    <row r="55" spans="1:1">
      <c r="A55" t="s">
        <v>18</v>
      </c>
    </row>
    <row r="76" spans="1:31">
      <c r="A76" s="2"/>
      <c r="B76" s="6" t="str">
        <f t="shared" ref="B76:M76" si="11">N2</f>
        <v>10月</v>
      </c>
      <c r="C76" s="6" t="str">
        <f t="shared" si="11"/>
        <v>11月</v>
      </c>
      <c r="D76" s="2" t="str">
        <f t="shared" si="11"/>
        <v>12月</v>
      </c>
      <c r="E76" s="2" t="str">
        <f t="shared" si="11"/>
        <v>26.１月</v>
      </c>
      <c r="F76" s="2" t="str">
        <f t="shared" si="11"/>
        <v>２月</v>
      </c>
      <c r="G76" s="2" t="str">
        <f t="shared" si="11"/>
        <v>３月</v>
      </c>
      <c r="H76" s="2" t="str">
        <f t="shared" si="11"/>
        <v>４月</v>
      </c>
      <c r="I76" s="2" t="str">
        <f t="shared" si="11"/>
        <v>５月</v>
      </c>
      <c r="J76" s="2" t="str">
        <f t="shared" si="11"/>
        <v>６月</v>
      </c>
      <c r="K76" s="2" t="str">
        <f t="shared" si="11"/>
        <v>７月</v>
      </c>
      <c r="L76" s="5" t="str">
        <f t="shared" si="11"/>
        <v>８月</v>
      </c>
      <c r="M76" s="2" t="str">
        <f t="shared" si="11"/>
        <v>９月</v>
      </c>
      <c r="N76" s="1" t="s">
        <v>8</v>
      </c>
      <c r="O76" s="1" t="s">
        <v>17</v>
      </c>
      <c r="P76" s="1" t="s">
        <v>16</v>
      </c>
      <c r="Q76" s="1" t="s">
        <v>15</v>
      </c>
      <c r="R76" s="1" t="s">
        <v>4</v>
      </c>
      <c r="S76" s="1" t="s">
        <v>3</v>
      </c>
      <c r="T76" s="1" t="s">
        <v>14</v>
      </c>
      <c r="U76" s="1" t="s">
        <v>13</v>
      </c>
      <c r="V76" s="1" t="s">
        <v>12</v>
      </c>
      <c r="W76" s="1" t="s">
        <v>11</v>
      </c>
      <c r="X76" s="1" t="s">
        <v>10</v>
      </c>
      <c r="Y76" s="1" t="s">
        <v>9</v>
      </c>
      <c r="Z76" s="1" t="s">
        <v>8</v>
      </c>
      <c r="AA76" s="1" t="s">
        <v>7</v>
      </c>
      <c r="AB76" s="1" t="s">
        <v>6</v>
      </c>
      <c r="AC76" s="1" t="s">
        <v>5</v>
      </c>
      <c r="AD76" s="1" t="s">
        <v>4</v>
      </c>
      <c r="AE76" s="1" t="s">
        <v>3</v>
      </c>
    </row>
    <row r="77" spans="1:31">
      <c r="A77" s="2" t="str">
        <f>A5</f>
        <v>売上高前年比（％）</v>
      </c>
      <c r="B77" s="2">
        <f t="shared" ref="B77:M77" si="12">N5</f>
        <v>85.8</v>
      </c>
      <c r="C77" s="2">
        <f t="shared" si="12"/>
        <v>105</v>
      </c>
      <c r="D77" s="2">
        <f t="shared" si="12"/>
        <v>122.4</v>
      </c>
      <c r="E77" s="2">
        <f t="shared" si="12"/>
        <v>119.8</v>
      </c>
      <c r="F77" s="2">
        <f t="shared" si="12"/>
        <v>86.8</v>
      </c>
      <c r="G77" s="2">
        <f t="shared" si="12"/>
        <v>141.1</v>
      </c>
      <c r="H77" s="2">
        <f t="shared" si="12"/>
        <v>91.6</v>
      </c>
      <c r="I77" s="2">
        <f t="shared" si="12"/>
        <v>107.6</v>
      </c>
      <c r="J77" s="2">
        <f t="shared" si="12"/>
        <v>106.5</v>
      </c>
      <c r="K77" s="2">
        <f t="shared" si="12"/>
        <v>126.1</v>
      </c>
      <c r="L77" s="2">
        <f t="shared" si="12"/>
        <v>122.6</v>
      </c>
      <c r="M77" s="2">
        <f t="shared" si="12"/>
        <v>121.3</v>
      </c>
      <c r="N77" s="2">
        <v>106.3</v>
      </c>
      <c r="O77" s="2">
        <v>103.9</v>
      </c>
      <c r="P77" s="2">
        <v>93.6</v>
      </c>
      <c r="Q77" s="2">
        <v>100.7</v>
      </c>
      <c r="R77" s="2">
        <v>107.3</v>
      </c>
      <c r="S77" s="2">
        <v>93.3</v>
      </c>
      <c r="T77" s="1">
        <v>114.7</v>
      </c>
      <c r="U77" s="1">
        <v>115.6</v>
      </c>
      <c r="V77" s="1">
        <v>111.4</v>
      </c>
      <c r="W77" s="2">
        <v>109.6</v>
      </c>
      <c r="X77" s="2">
        <v>103.5</v>
      </c>
      <c r="Y77" s="2">
        <v>114.3</v>
      </c>
      <c r="Z77" s="2">
        <v>115.7</v>
      </c>
      <c r="AA77" s="2">
        <v>105.2</v>
      </c>
      <c r="AB77" s="2">
        <v>118.3</v>
      </c>
      <c r="AC77" s="1">
        <v>97.3</v>
      </c>
      <c r="AD77" s="1">
        <v>102.7</v>
      </c>
      <c r="AE77" s="1">
        <v>96.2</v>
      </c>
    </row>
    <row r="78" spans="1:31">
      <c r="A78" s="2" t="s">
        <v>2</v>
      </c>
      <c r="B78" s="2"/>
      <c r="C78" s="2"/>
      <c r="D78" s="2"/>
      <c r="E78" s="2"/>
      <c r="F78" s="2"/>
      <c r="G78" s="2"/>
      <c r="H78" s="3">
        <v>110.8</v>
      </c>
      <c r="I78" s="3">
        <v>105.3</v>
      </c>
      <c r="J78" s="3">
        <v>112.5</v>
      </c>
      <c r="K78" s="3">
        <v>118.3</v>
      </c>
      <c r="L78" s="3">
        <v>123.2</v>
      </c>
      <c r="M78" s="3">
        <v>115.9</v>
      </c>
      <c r="N78" s="3">
        <v>108.9</v>
      </c>
      <c r="O78" s="3">
        <v>100.9</v>
      </c>
      <c r="P78" s="3">
        <v>99.5</v>
      </c>
      <c r="Q78" s="3">
        <v>100</v>
      </c>
      <c r="R78" s="3">
        <v>99.7</v>
      </c>
      <c r="S78" s="2">
        <v>103.7</v>
      </c>
      <c r="T78" s="1">
        <v>106.7</v>
      </c>
      <c r="U78" s="1">
        <v>114</v>
      </c>
      <c r="V78" s="2">
        <v>112.4</v>
      </c>
      <c r="W78" s="2">
        <v>107.6</v>
      </c>
      <c r="X78" s="2">
        <v>108.6</v>
      </c>
      <c r="Y78" s="2">
        <v>110.7</v>
      </c>
      <c r="Z78" s="2">
        <v>111.3</v>
      </c>
      <c r="AA78" s="2">
        <v>112.6</v>
      </c>
      <c r="AB78" s="2">
        <v>106.8</v>
      </c>
      <c r="AC78" s="1">
        <v>106.2</v>
      </c>
      <c r="AD78" s="1">
        <v>98.5</v>
      </c>
      <c r="AE78" s="2"/>
    </row>
    <row r="79" spans="1:31">
      <c r="A79" s="2" t="s">
        <v>1</v>
      </c>
      <c r="B79" s="2"/>
      <c r="C79" s="4">
        <v>95.5</v>
      </c>
      <c r="D79" s="4">
        <v>116.7</v>
      </c>
      <c r="E79" s="4">
        <v>146.9</v>
      </c>
      <c r="F79" s="4">
        <v>97.1</v>
      </c>
      <c r="G79" s="4">
        <v>105.8</v>
      </c>
      <c r="H79" s="4">
        <v>95.7</v>
      </c>
      <c r="I79" s="4">
        <v>105.9</v>
      </c>
      <c r="J79" s="4">
        <v>83.6</v>
      </c>
      <c r="K79" s="4">
        <v>121</v>
      </c>
      <c r="L79" s="4">
        <v>96.8</v>
      </c>
      <c r="M79" s="4">
        <v>98</v>
      </c>
      <c r="N79" s="3">
        <v>100.2</v>
      </c>
      <c r="O79" s="3">
        <v>101.4</v>
      </c>
      <c r="P79" s="3">
        <v>96.3</v>
      </c>
      <c r="Q79" s="1">
        <v>95.8</v>
      </c>
      <c r="R79" s="1">
        <v>97.1</v>
      </c>
      <c r="S79" s="1">
        <v>88.6</v>
      </c>
      <c r="T79" s="1">
        <v>87.8</v>
      </c>
      <c r="U79" s="1">
        <v>112.9</v>
      </c>
      <c r="V79" s="1">
        <v>127.3</v>
      </c>
      <c r="W79" s="1">
        <v>90.1</v>
      </c>
      <c r="X79" s="1">
        <v>105</v>
      </c>
      <c r="Y79" s="1">
        <v>117.2</v>
      </c>
      <c r="Z79" s="1">
        <v>126.1</v>
      </c>
      <c r="AA79" s="1">
        <v>114.8</v>
      </c>
      <c r="AB79" s="1">
        <v>91.9</v>
      </c>
      <c r="AC79" s="1">
        <v>92.6</v>
      </c>
      <c r="AD79" s="1">
        <v>80.5</v>
      </c>
      <c r="AE79" s="1">
        <v>112.1</v>
      </c>
    </row>
    <row r="80" spans="1:31">
      <c r="A80" s="2" t="s">
        <v>0</v>
      </c>
      <c r="B80" s="2"/>
      <c r="C80" s="2"/>
      <c r="D80" s="2"/>
      <c r="E80" s="2">
        <v>180.4</v>
      </c>
      <c r="F80" s="2">
        <v>87</v>
      </c>
      <c r="G80" s="2">
        <v>101</v>
      </c>
      <c r="H80" s="2">
        <v>79.2</v>
      </c>
      <c r="I80" s="2">
        <v>105.2</v>
      </c>
      <c r="J80" s="2">
        <v>90.1</v>
      </c>
      <c r="K80" s="2">
        <v>68.599999999999994</v>
      </c>
      <c r="L80" s="2">
        <v>87.2</v>
      </c>
      <c r="M80" s="2">
        <v>96</v>
      </c>
      <c r="N80" s="2">
        <v>96</v>
      </c>
      <c r="O80" s="2">
        <v>96.4</v>
      </c>
      <c r="P80" s="2">
        <v>99</v>
      </c>
      <c r="Q80" s="1">
        <v>86.6</v>
      </c>
      <c r="R80" s="1">
        <v>105.3</v>
      </c>
      <c r="S80" s="1">
        <v>99.3</v>
      </c>
      <c r="T80" s="1">
        <v>95</v>
      </c>
      <c r="U80" s="1">
        <v>125.7</v>
      </c>
      <c r="V80" s="1">
        <v>121.8</v>
      </c>
      <c r="W80" s="1">
        <v>140</v>
      </c>
      <c r="X80" s="1">
        <v>106.8</v>
      </c>
      <c r="Y80" s="1">
        <v>104.2</v>
      </c>
      <c r="Z80" s="1">
        <v>91.2</v>
      </c>
      <c r="AA80" s="1">
        <v>109.5</v>
      </c>
      <c r="AB80" s="1">
        <v>100.5</v>
      </c>
      <c r="AC80" s="1">
        <v>87.9</v>
      </c>
      <c r="AD80" s="1">
        <v>95.7</v>
      </c>
      <c r="AE80" s="1">
        <v>114.9</v>
      </c>
    </row>
  </sheetData>
  <phoneticPr fontId="1"/>
  <dataValidations count="1">
    <dataValidation type="decimal" imeMode="halfAlpha" operator="greaterThanOrEqual" allowBlank="1" showInputMessage="1" showErrorMessage="1" error="半角数字で入力して下さい。" sqref="AO3:AQ3 AO9:AQ9 AO11:AQ11 AO15:AQ15 AO18:AQ18 AO20:AQ23">
      <formula1>0</formula1>
    </dataValidation>
  </dataValidations>
  <pageMargins left="0.7" right="0.7" top="0.75" bottom="0.75" header="0.3" footer="0.3"/>
  <pageSetup paperSize="8" scale="79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旅館・ホテル業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kotera353</dc:creator>
  <cp:lastModifiedBy>kotera353</cp:lastModifiedBy>
  <dcterms:created xsi:type="dcterms:W3CDTF">2016-09-01T06:52:50Z</dcterms:created>
  <dcterms:modified xsi:type="dcterms:W3CDTF">2016-09-01T06:58:26Z</dcterms:modified>
</cp:coreProperties>
</file>